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エピックシート" sheetId="1" r:id="rId1"/>
    <sheet name="キャラクターシート" sheetId="2" r:id="rId2"/>
    <sheet name="キャラクターシート (2)" sheetId="3" r:id="rId3"/>
    <sheet name="キャラクターシート (3)" sheetId="4" r:id="rId4"/>
  </sheets>
  <definedNames>
    <definedName name="能力値表" localSheetId="2">'キャラクターシート (2)'!$AC$5:$AJ$35</definedName>
    <definedName name="能力値表" localSheetId="3">'キャラクターシート (3)'!$AC$5:$AJ$35</definedName>
    <definedName name="能力値表">'キャラクターシート'!$AC$5:$AJ$35</definedName>
  </definedNames>
  <calcPr fullCalcOnLoad="1"/>
</workbook>
</file>

<file path=xl/sharedStrings.xml><?xml version="1.0" encoding="utf-8"?>
<sst xmlns="http://schemas.openxmlformats.org/spreadsheetml/2006/main" count="1063" uniqueCount="282">
  <si>
    <t>職業</t>
  </si>
  <si>
    <t>奇跡</t>
  </si>
  <si>
    <t>能力値</t>
  </si>
  <si>
    <t>体格</t>
  </si>
  <si>
    <t>反射</t>
  </si>
  <si>
    <t>共感</t>
  </si>
  <si>
    <t>知性</t>
  </si>
  <si>
    <t>希望</t>
  </si>
  <si>
    <t>吟遊詩人</t>
  </si>
  <si>
    <t>元素魔術師</t>
  </si>
  <si>
    <t>人造生命体</t>
  </si>
  <si>
    <t>聖職者</t>
  </si>
  <si>
    <t>貴族の子弟</t>
  </si>
  <si>
    <t>永生者</t>
  </si>
  <si>
    <t>ファミリア使い</t>
  </si>
  <si>
    <t>騎士</t>
  </si>
  <si>
    <t>戦士</t>
  </si>
  <si>
    <t>幻術使い</t>
  </si>
  <si>
    <t>魔術師</t>
  </si>
  <si>
    <t>賞金稼ぎ</t>
  </si>
  <si>
    <t>武道家</t>
  </si>
  <si>
    <t>剣士</t>
  </si>
  <si>
    <t>少年/少女</t>
  </si>
  <si>
    <t>魔剣使い</t>
  </si>
  <si>
    <t>狼人</t>
  </si>
  <si>
    <t>樹人</t>
  </si>
  <si>
    <t>鬼人</t>
  </si>
  <si>
    <t>猫人</t>
  </si>
  <si>
    <t>河人</t>
  </si>
  <si>
    <t>白鳥人</t>
  </si>
  <si>
    <t>導き手</t>
  </si>
  <si>
    <t>盗賊</t>
  </si>
  <si>
    <t>錬金術師</t>
  </si>
  <si>
    <t>射手</t>
  </si>
  <si>
    <t>魔法使い</t>
  </si>
  <si>
    <t>神移</t>
  </si>
  <si>
    <t>大破壊</t>
  </si>
  <si>
    <t>戦鬼</t>
  </si>
  <si>
    <t>再生</t>
  </si>
  <si>
    <t>紋章</t>
  </si>
  <si>
    <t>不死</t>
  </si>
  <si>
    <t>心友</t>
  </si>
  <si>
    <t>無敵防御</t>
  </si>
  <si>
    <t>絶対攻撃</t>
  </si>
  <si>
    <t>真名</t>
  </si>
  <si>
    <t>拡大</t>
  </si>
  <si>
    <t>呪縛</t>
  </si>
  <si>
    <t>因果応報</t>
  </si>
  <si>
    <t>死神の手</t>
  </si>
  <si>
    <t>天真</t>
  </si>
  <si>
    <t>魔器</t>
  </si>
  <si>
    <t>模造</t>
  </si>
  <si>
    <t>活性化</t>
  </si>
  <si>
    <t>不可知</t>
  </si>
  <si>
    <t>爆破</t>
  </si>
  <si>
    <t>天の火</t>
  </si>
  <si>
    <t>封印</t>
  </si>
  <si>
    <t>アルカナ</t>
  </si>
  <si>
    <t>ウェントス</t>
  </si>
  <si>
    <t>エフェクトス</t>
  </si>
  <si>
    <t>クレア―タ</t>
  </si>
  <si>
    <t>マーテル</t>
  </si>
  <si>
    <t>コロナ</t>
  </si>
  <si>
    <t>フィニス</t>
  </si>
  <si>
    <t>エルス</t>
  </si>
  <si>
    <t>アダマス</t>
  </si>
  <si>
    <t>アルドール</t>
  </si>
  <si>
    <t>ファンタスマ</t>
  </si>
  <si>
    <t>アクシス</t>
  </si>
  <si>
    <t>レクス</t>
  </si>
  <si>
    <t>アクア</t>
  </si>
  <si>
    <t>グラディウス</t>
  </si>
  <si>
    <t>アングルス</t>
  </si>
  <si>
    <t>ディアボルス</t>
  </si>
  <si>
    <t>エルフ</t>
  </si>
  <si>
    <t>オオカミワシ</t>
  </si>
  <si>
    <t>ドワーフ</t>
  </si>
  <si>
    <t>オーク</t>
  </si>
  <si>
    <t>ステラ</t>
  </si>
  <si>
    <t>ルナ</t>
  </si>
  <si>
    <t>デクストラ</t>
  </si>
  <si>
    <t>イグニス</t>
  </si>
  <si>
    <t>オービス</t>
  </si>
  <si>
    <r>
      <t>フルキフェル</t>
    </r>
    <r>
      <rPr>
        <sz val="8"/>
        <rFont val="ＭＳ Ｐゴシック"/>
        <family val="3"/>
      </rPr>
      <t>（ウルフェン）</t>
    </r>
  </si>
  <si>
    <r>
      <t>フルキフェル</t>
    </r>
    <r>
      <rPr>
        <sz val="8"/>
        <rFont val="ＭＳ Ｐゴシック"/>
        <family val="3"/>
      </rPr>
      <t>（エルフ）</t>
    </r>
  </si>
  <si>
    <r>
      <t>フルキフェル</t>
    </r>
    <r>
      <rPr>
        <sz val="8"/>
        <rFont val="ＭＳ Ｐゴシック"/>
        <family val="3"/>
      </rPr>
      <t>（エント）</t>
    </r>
  </si>
  <si>
    <r>
      <t>フルキフェル</t>
    </r>
    <r>
      <rPr>
        <sz val="8"/>
        <rFont val="ＭＳ Ｐゴシック"/>
        <family val="3"/>
      </rPr>
      <t>（オウガ）</t>
    </r>
  </si>
  <si>
    <r>
      <t>フルキフェル</t>
    </r>
    <r>
      <rPr>
        <sz val="8"/>
        <rFont val="ＭＳ Ｐゴシック"/>
        <family val="3"/>
      </rPr>
      <t>（オオカミワシ）</t>
    </r>
  </si>
  <si>
    <r>
      <t>フルキフェル</t>
    </r>
    <r>
      <rPr>
        <sz val="8"/>
        <rFont val="ＭＳ Ｐゴシック"/>
        <family val="3"/>
      </rPr>
      <t>（カヴィーナス）</t>
    </r>
  </si>
  <si>
    <r>
      <t>フルキフェル</t>
    </r>
    <r>
      <rPr>
        <sz val="8"/>
        <rFont val="ＭＳ Ｐゴシック"/>
        <family val="3"/>
      </rPr>
      <t>（ザルム）</t>
    </r>
  </si>
  <si>
    <r>
      <t>フルキフェル</t>
    </r>
    <r>
      <rPr>
        <sz val="8"/>
        <rFont val="ＭＳ Ｐゴシック"/>
        <family val="3"/>
      </rPr>
      <t>（ドワーフ）</t>
    </r>
  </si>
  <si>
    <r>
      <t>フルキフェル</t>
    </r>
    <r>
      <rPr>
        <sz val="8"/>
        <rFont val="ＭＳ Ｐゴシック"/>
        <family val="3"/>
      </rPr>
      <t>（ヴァルフェ―）</t>
    </r>
  </si>
  <si>
    <r>
      <t>フルキフェル</t>
    </r>
    <r>
      <rPr>
        <sz val="8"/>
        <rFont val="ＭＳ Ｐゴシック"/>
        <family val="3"/>
      </rPr>
      <t>（オーク）</t>
    </r>
  </si>
  <si>
    <t>キャラクター名</t>
  </si>
  <si>
    <t>過去</t>
  </si>
  <si>
    <t>現在</t>
  </si>
  <si>
    <t>未来</t>
  </si>
  <si>
    <t>聖痕の位置</t>
  </si>
  <si>
    <t>格闘</t>
  </si>
  <si>
    <t>重武器</t>
  </si>
  <si>
    <t>運動</t>
  </si>
  <si>
    <t>回避</t>
  </si>
  <si>
    <t>騎乗</t>
  </si>
  <si>
    <t>軽武器</t>
  </si>
  <si>
    <t>射撃</t>
  </si>
  <si>
    <t>祈念</t>
  </si>
  <si>
    <t>交渉</t>
  </si>
  <si>
    <t>言霊</t>
  </si>
  <si>
    <t>事情通</t>
  </si>
  <si>
    <t>隠密</t>
  </si>
  <si>
    <t>元力</t>
  </si>
  <si>
    <t>自我</t>
  </si>
  <si>
    <t>知覚</t>
  </si>
  <si>
    <t>手当</t>
  </si>
  <si>
    <t>魔術</t>
  </si>
  <si>
    <t>錬金術</t>
  </si>
  <si>
    <t>秘儀魔法</t>
  </si>
  <si>
    <t>アルカナ</t>
  </si>
  <si>
    <t>　●　○　○</t>
  </si>
  <si>
    <t>共振</t>
  </si>
  <si>
    <t>経験値</t>
  </si>
  <si>
    <t>技能Lv</t>
  </si>
  <si>
    <t>副能力値</t>
  </si>
  <si>
    <t>生命力（HP）</t>
  </si>
  <si>
    <t>行動値（AP）</t>
  </si>
  <si>
    <t>尊厳値（DP）</t>
  </si>
  <si>
    <t>装備</t>
  </si>
  <si>
    <t>名称</t>
  </si>
  <si>
    <t>技能</t>
  </si>
  <si>
    <t>手持ち</t>
  </si>
  <si>
    <t>行動値修正</t>
  </si>
  <si>
    <t>隠匿</t>
  </si>
  <si>
    <t>攻撃力</t>
  </si>
  <si>
    <t>射程</t>
  </si>
  <si>
    <t>防御修正</t>
  </si>
  <si>
    <t>部位</t>
  </si>
  <si>
    <t>材質</t>
  </si>
  <si>
    <t>備考</t>
  </si>
  <si>
    <t>S</t>
  </si>
  <si>
    <t>I</t>
  </si>
  <si>
    <t>C</t>
  </si>
  <si>
    <t>回避
修正</t>
  </si>
  <si>
    <t>武器</t>
  </si>
  <si>
    <t>防具</t>
  </si>
  <si>
    <t>所持品</t>
  </si>
  <si>
    <t>因果律</t>
  </si>
  <si>
    <t>因縁</t>
  </si>
  <si>
    <t>運命</t>
  </si>
  <si>
    <t>関係</t>
  </si>
  <si>
    <t>名前</t>
  </si>
  <si>
    <t>背景設定</t>
  </si>
  <si>
    <t>◎</t>
  </si>
  <si>
    <t>○</t>
  </si>
  <si>
    <t>☆</t>
  </si>
  <si>
    <t>種族</t>
  </si>
  <si>
    <t>年齢</t>
  </si>
  <si>
    <t>性別</t>
  </si>
  <si>
    <t>瞳の色</t>
  </si>
  <si>
    <t>髪の色</t>
  </si>
  <si>
    <t>肌の色</t>
  </si>
  <si>
    <t>身長</t>
  </si>
  <si>
    <t>体重</t>
  </si>
  <si>
    <t>　●　○　○</t>
  </si>
  <si>
    <t>　●　●　○</t>
  </si>
  <si>
    <t>　●　○　○</t>
  </si>
  <si>
    <t>特技</t>
  </si>
  <si>
    <t>条件</t>
  </si>
  <si>
    <t>判定</t>
  </si>
  <si>
    <t>代償</t>
  </si>
  <si>
    <t>タイミング</t>
  </si>
  <si>
    <t>対象</t>
  </si>
  <si>
    <t>距離</t>
  </si>
  <si>
    <t>コンボデータ</t>
  </si>
  <si>
    <t>技名</t>
  </si>
  <si>
    <t>レベル</t>
  </si>
  <si>
    <t>判定値</t>
  </si>
  <si>
    <t>ＣＴＬ値</t>
  </si>
  <si>
    <t>タイミング</t>
  </si>
  <si>
    <t>タイミング</t>
  </si>
  <si>
    <t>組み合わせ</t>
  </si>
  <si>
    <t>×</t>
  </si>
  <si>
    <t>過去=◎　現在=○　　　　　　　　　　　　未来=☆　忘却＝×</t>
  </si>
  <si>
    <t>　●　●　●</t>
  </si>
  <si>
    <t>　●　●　●　●</t>
  </si>
  <si>
    <t>　●　●　●　●　●　●</t>
  </si>
  <si>
    <t>　●　●　●　●　●　●　●</t>
  </si>
  <si>
    <t>　●　●　●　●　●</t>
  </si>
  <si>
    <t>過去=◎　現在=○　未来=☆　忘却＝×</t>
  </si>
  <si>
    <t>因縁対象名</t>
  </si>
  <si>
    <t>年代</t>
  </si>
  <si>
    <t>経験点</t>
  </si>
  <si>
    <t>生年</t>
  </si>
  <si>
    <t>没年</t>
  </si>
  <si>
    <t>堕ちた年代</t>
  </si>
  <si>
    <t>No.</t>
  </si>
  <si>
    <t>アルカナ</t>
  </si>
  <si>
    <t>ウェントス</t>
  </si>
  <si>
    <t>エフェクトス</t>
  </si>
  <si>
    <t>クレア―タ</t>
  </si>
  <si>
    <t>マーテル</t>
  </si>
  <si>
    <t>コロナ</t>
  </si>
  <si>
    <t>アルカナ</t>
  </si>
  <si>
    <t>フィニス</t>
  </si>
  <si>
    <t>エルス</t>
  </si>
  <si>
    <t>アダマス</t>
  </si>
  <si>
    <t>アルドール</t>
  </si>
  <si>
    <t>ファンタスマ</t>
  </si>
  <si>
    <t>アクシス</t>
  </si>
  <si>
    <t>レクス</t>
  </si>
  <si>
    <t>アクア</t>
  </si>
  <si>
    <t>グラディウス</t>
  </si>
  <si>
    <t>アングルス</t>
  </si>
  <si>
    <t>　●　○　○</t>
  </si>
  <si>
    <t>ディアボルス</t>
  </si>
  <si>
    <t>　●　○　○</t>
  </si>
  <si>
    <r>
      <t>フルキフェル</t>
    </r>
    <r>
      <rPr>
        <sz val="8"/>
        <rFont val="ＭＳ Ｐゴシック"/>
        <family val="3"/>
      </rPr>
      <t>（ウルフェン）</t>
    </r>
  </si>
  <si>
    <r>
      <t>フルキフェル</t>
    </r>
    <r>
      <rPr>
        <sz val="8"/>
        <rFont val="ＭＳ Ｐゴシック"/>
        <family val="3"/>
      </rPr>
      <t>（エルフ）</t>
    </r>
  </si>
  <si>
    <t>エルフ</t>
  </si>
  <si>
    <r>
      <t>フルキフェル</t>
    </r>
    <r>
      <rPr>
        <sz val="8"/>
        <rFont val="ＭＳ Ｐゴシック"/>
        <family val="3"/>
      </rPr>
      <t>（エント）</t>
    </r>
  </si>
  <si>
    <r>
      <t>フルキフェル</t>
    </r>
    <r>
      <rPr>
        <sz val="8"/>
        <rFont val="ＭＳ Ｐゴシック"/>
        <family val="3"/>
      </rPr>
      <t>（オウガ）</t>
    </r>
  </si>
  <si>
    <t>　●　○　○</t>
  </si>
  <si>
    <r>
      <t>フルキフェル</t>
    </r>
    <r>
      <rPr>
        <sz val="8"/>
        <rFont val="ＭＳ Ｐゴシック"/>
        <family val="3"/>
      </rPr>
      <t>（オオカミワシ）</t>
    </r>
  </si>
  <si>
    <t>オオカミワシ</t>
  </si>
  <si>
    <r>
      <t>フルキフェル</t>
    </r>
    <r>
      <rPr>
        <sz val="8"/>
        <rFont val="ＭＳ Ｐゴシック"/>
        <family val="3"/>
      </rPr>
      <t>（カヴィーナス）</t>
    </r>
  </si>
  <si>
    <r>
      <t>フルキフェル</t>
    </r>
    <r>
      <rPr>
        <sz val="8"/>
        <rFont val="ＭＳ Ｐゴシック"/>
        <family val="3"/>
      </rPr>
      <t>（ザルム）</t>
    </r>
  </si>
  <si>
    <r>
      <t>フルキフェル</t>
    </r>
    <r>
      <rPr>
        <sz val="8"/>
        <rFont val="ＭＳ Ｐゴシック"/>
        <family val="3"/>
      </rPr>
      <t>（ドワーフ）</t>
    </r>
  </si>
  <si>
    <t>ドワーフ</t>
  </si>
  <si>
    <r>
      <t>フルキフェル</t>
    </r>
    <r>
      <rPr>
        <sz val="8"/>
        <rFont val="ＭＳ Ｐゴシック"/>
        <family val="3"/>
      </rPr>
      <t>（ヴァルフェ―）</t>
    </r>
  </si>
  <si>
    <r>
      <t>フルキフェル</t>
    </r>
    <r>
      <rPr>
        <sz val="8"/>
        <rFont val="ＭＳ Ｐゴシック"/>
        <family val="3"/>
      </rPr>
      <t>（オーク）</t>
    </r>
  </si>
  <si>
    <t>オーク</t>
  </si>
  <si>
    <t>ステラ</t>
  </si>
  <si>
    <t>ルナ</t>
  </si>
  <si>
    <t>デクストラ</t>
  </si>
  <si>
    <t>イグニス</t>
  </si>
  <si>
    <t>オービス</t>
  </si>
  <si>
    <t>S</t>
  </si>
  <si>
    <t>I</t>
  </si>
  <si>
    <t>C</t>
  </si>
  <si>
    <t>　●　○　○</t>
  </si>
  <si>
    <t>　●　●　○</t>
  </si>
  <si>
    <t>　●　○　○</t>
  </si>
  <si>
    <t>　●　●　●</t>
  </si>
  <si>
    <t>　●　●　●　●</t>
  </si>
  <si>
    <t>　●　●　●　●　●</t>
  </si>
  <si>
    <t>　●　●　●　●　●　●</t>
  </si>
  <si>
    <t>　●　○　○</t>
  </si>
  <si>
    <t>　●　●　●　●　●　●　●</t>
  </si>
  <si>
    <t>◎</t>
  </si>
  <si>
    <t>○</t>
  </si>
  <si>
    <t>☆</t>
  </si>
  <si>
    <t>×</t>
  </si>
  <si>
    <t>タイミング</t>
  </si>
  <si>
    <t>コンボデータ</t>
  </si>
  <si>
    <t>アルカナ</t>
  </si>
  <si>
    <t>エフェクトス</t>
  </si>
  <si>
    <t>クレア―タ</t>
  </si>
  <si>
    <t>マーテル</t>
  </si>
  <si>
    <t>コロナ</t>
  </si>
  <si>
    <t>アルカナ</t>
  </si>
  <si>
    <t>フィニス</t>
  </si>
  <si>
    <t>レクス</t>
  </si>
  <si>
    <t>アクア</t>
  </si>
  <si>
    <t>グラディウス</t>
  </si>
  <si>
    <t>　●　○　○</t>
  </si>
  <si>
    <r>
      <t>フルキフェル</t>
    </r>
    <r>
      <rPr>
        <sz val="8"/>
        <rFont val="ＭＳ Ｐゴシック"/>
        <family val="3"/>
      </rPr>
      <t>（エルフ）</t>
    </r>
  </si>
  <si>
    <t>エルフ</t>
  </si>
  <si>
    <r>
      <t>フルキフェル</t>
    </r>
    <r>
      <rPr>
        <sz val="8"/>
        <rFont val="ＭＳ Ｐゴシック"/>
        <family val="3"/>
      </rPr>
      <t>（エント）</t>
    </r>
  </si>
  <si>
    <r>
      <t>フルキフェル</t>
    </r>
    <r>
      <rPr>
        <sz val="8"/>
        <rFont val="ＭＳ Ｐゴシック"/>
        <family val="3"/>
      </rPr>
      <t>（オウガ）</t>
    </r>
  </si>
  <si>
    <r>
      <t>フルキフェル</t>
    </r>
    <r>
      <rPr>
        <sz val="8"/>
        <rFont val="ＭＳ Ｐゴシック"/>
        <family val="3"/>
      </rPr>
      <t>（カヴィーナス）</t>
    </r>
  </si>
  <si>
    <r>
      <t>フルキフェル</t>
    </r>
    <r>
      <rPr>
        <sz val="8"/>
        <rFont val="ＭＳ Ｐゴシック"/>
        <family val="3"/>
      </rPr>
      <t>（ドワーフ）</t>
    </r>
  </si>
  <si>
    <t>ドワーフ</t>
  </si>
  <si>
    <r>
      <t>フルキフェル</t>
    </r>
    <r>
      <rPr>
        <sz val="8"/>
        <rFont val="ＭＳ Ｐゴシック"/>
        <family val="3"/>
      </rPr>
      <t>（ヴァルフェ―）</t>
    </r>
  </si>
  <si>
    <t>ルナ</t>
  </si>
  <si>
    <t>デクストラ</t>
  </si>
  <si>
    <t>　●　●　●　●　●　●</t>
  </si>
  <si>
    <t>×</t>
  </si>
  <si>
    <t>タイミング</t>
  </si>
  <si>
    <t>プレイ日</t>
  </si>
  <si>
    <t>消費経験点</t>
  </si>
  <si>
    <t>アルカナ</t>
  </si>
  <si>
    <t>アクトタイトル</t>
  </si>
  <si>
    <t>フルキフェル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</si>
</sst>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∵&quot;&quot;＃&quot;&quot;∵&quot;"/>
    <numFmt numFmtId="177" formatCode="&quot;∵&quot;@&quot;∵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color indexed="9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4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4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3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4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left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3" borderId="7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left" shrinkToFit="1"/>
      <protection locked="0"/>
    </xf>
    <xf numFmtId="0" fontId="2" fillId="0" borderId="25" xfId="0" applyFont="1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shrinkToFit="1"/>
      <protection locked="0"/>
    </xf>
    <xf numFmtId="0" fontId="15" fillId="3" borderId="4" xfId="0" applyFont="1" applyFill="1" applyBorder="1" applyAlignment="1">
      <alignment horizontal="right" wrapText="1"/>
    </xf>
    <xf numFmtId="0" fontId="15" fillId="3" borderId="10" xfId="0" applyFont="1" applyFill="1" applyBorder="1" applyAlignment="1">
      <alignment horizontal="right" wrapText="1"/>
    </xf>
    <xf numFmtId="0" fontId="15" fillId="3" borderId="11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5" fillId="3" borderId="9" xfId="0" applyFont="1" applyFill="1" applyBorder="1" applyAlignment="1">
      <alignment horizontal="right" wrapText="1"/>
    </xf>
    <xf numFmtId="0" fontId="15" fillId="3" borderId="12" xfId="0" applyFont="1" applyFill="1" applyBorder="1" applyAlignment="1">
      <alignment horizontal="right" wrapText="1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shrinkToFit="1"/>
      <protection locked="0"/>
    </xf>
    <xf numFmtId="0" fontId="2" fillId="0" borderId="21" xfId="0" applyFont="1" applyBorder="1" applyAlignment="1" applyProtection="1">
      <alignment horizontal="left" shrinkToFit="1"/>
      <protection locked="0"/>
    </xf>
    <xf numFmtId="0" fontId="2" fillId="0" borderId="22" xfId="0" applyFont="1" applyBorder="1" applyAlignment="1" applyProtection="1">
      <alignment horizontal="left" shrinkToFit="1"/>
      <protection locked="0"/>
    </xf>
    <xf numFmtId="0" fontId="0" fillId="0" borderId="22" xfId="0" applyBorder="1" applyAlignment="1" applyProtection="1">
      <alignment horizontal="left" shrinkToFit="1"/>
      <protection locked="0"/>
    </xf>
    <xf numFmtId="0" fontId="0" fillId="0" borderId="23" xfId="0" applyBorder="1" applyAlignment="1" applyProtection="1">
      <alignment horizontal="left" shrinkToFit="1"/>
      <protection locked="0"/>
    </xf>
    <xf numFmtId="0" fontId="10" fillId="3" borderId="0" xfId="0" applyFont="1" applyFill="1" applyAlignment="1">
      <alignment horizontal="center" vertical="center"/>
    </xf>
    <xf numFmtId="0" fontId="13" fillId="3" borderId="28" xfId="0" applyFont="1" applyFill="1" applyBorder="1" applyAlignment="1">
      <alignment horizontal="center" vertical="center" textRotation="255"/>
    </xf>
    <xf numFmtId="0" fontId="13" fillId="3" borderId="7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5" xfId="0" applyFill="1" applyBorder="1" applyAlignment="1">
      <alignment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/>
    </xf>
    <xf numFmtId="0" fontId="2" fillId="0" borderId="7" xfId="0" applyFont="1" applyBorder="1" applyAlignment="1" applyProtection="1">
      <alignment/>
      <protection locked="0"/>
    </xf>
    <xf numFmtId="0" fontId="12" fillId="2" borderId="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177" fontId="0" fillId="0" borderId="7" xfId="0" applyNumberFormat="1" applyFon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textRotation="255"/>
    </xf>
    <xf numFmtId="0" fontId="13" fillId="3" borderId="35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10" fillId="3" borderId="9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7" xfId="0" applyFont="1" applyBorder="1" applyAlignment="1" applyProtection="1">
      <alignment wrapText="1"/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12" fillId="2" borderId="7" xfId="0" applyFont="1" applyFill="1" applyBorder="1" applyAlignment="1">
      <alignment horizontal="center" wrapText="1"/>
    </xf>
    <xf numFmtId="0" fontId="2" fillId="0" borderId="33" xfId="0" applyFont="1" applyBorder="1" applyAlignment="1" applyProtection="1">
      <alignment horizontal="center" wrapText="1"/>
      <protection locked="0"/>
    </xf>
    <xf numFmtId="0" fontId="11" fillId="2" borderId="7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33" xfId="0" applyFont="1" applyBorder="1" applyAlignment="1" applyProtection="1">
      <alignment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2" fillId="2" borderId="7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3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0" fillId="0" borderId="13" xfId="0" applyBorder="1" applyAlignment="1">
      <alignment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0" fillId="0" borderId="7" xfId="0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285750</xdr:colOff>
      <xdr:row>5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47625" y="57150"/>
          <a:ext cx="3762375" cy="895350"/>
          <a:chOff x="5" y="6"/>
          <a:chExt cx="530" cy="70"/>
        </a:xfrm>
        <a:solidFill>
          <a:srgbClr val="FFFFFF"/>
        </a:solidFill>
      </xdr:grpSpPr>
    </xdr:grpSp>
    <xdr:clientData/>
  </xdr:twoCellAnchor>
  <xdr:twoCellAnchor>
    <xdr:from>
      <xdr:col>11</xdr:col>
      <xdr:colOff>57150</xdr:colOff>
      <xdr:row>0</xdr:row>
      <xdr:rowOff>76200</xdr:rowOff>
    </xdr:from>
    <xdr:to>
      <xdr:col>15</xdr:col>
      <xdr:colOff>9525</xdr:colOff>
      <xdr:row>10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933825" y="76200"/>
          <a:ext cx="13620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14</xdr:col>
      <xdr:colOff>333375</xdr:colOff>
      <xdr:row>46</xdr:row>
      <xdr:rowOff>161925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9050" y="6496050"/>
          <a:ext cx="5248275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20</xdr:col>
      <xdr:colOff>0</xdr:colOff>
      <xdr:row>4</xdr:row>
      <xdr:rowOff>114300</xdr:rowOff>
    </xdr:to>
    <xdr:grpSp>
      <xdr:nvGrpSpPr>
        <xdr:cNvPr id="1" name="Group 19"/>
        <xdr:cNvGrpSpPr>
          <a:grpSpLocks/>
        </xdr:cNvGrpSpPr>
      </xdr:nvGrpSpPr>
      <xdr:grpSpPr>
        <a:xfrm>
          <a:off x="47625" y="57150"/>
          <a:ext cx="5048250" cy="666750"/>
          <a:chOff x="5" y="6"/>
          <a:chExt cx="530" cy="70"/>
        </a:xfrm>
        <a:solidFill>
          <a:srgbClr val="FFFFFF"/>
        </a:solidFill>
      </xdr:grpSpPr>
    </xdr:grpSp>
    <xdr:clientData/>
  </xdr:twoCellAnchor>
  <xdr:twoCellAnchor>
    <xdr:from>
      <xdr:col>21</xdr:col>
      <xdr:colOff>38100</xdr:colOff>
      <xdr:row>0</xdr:row>
      <xdr:rowOff>47625</xdr:rowOff>
    </xdr:from>
    <xdr:to>
      <xdr:col>26</xdr:col>
      <xdr:colOff>857250</xdr:colOff>
      <xdr:row>13</xdr:row>
      <xdr:rowOff>85725</xdr:rowOff>
    </xdr:to>
    <xdr:sp>
      <xdr:nvSpPr>
        <xdr:cNvPr id="4" name="Rectangle 3"/>
        <xdr:cNvSpPr>
          <a:spLocks/>
        </xdr:cNvSpPr>
      </xdr:nvSpPr>
      <xdr:spPr>
        <a:xfrm>
          <a:off x="5181600" y="47625"/>
          <a:ext cx="14859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4</xdr:col>
      <xdr:colOff>0</xdr:colOff>
      <xdr:row>66</xdr:row>
      <xdr:rowOff>133350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9525" y="7486650"/>
          <a:ext cx="1371600" cy="2705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20</xdr:col>
      <xdr:colOff>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57150"/>
          <a:ext cx="5048250" cy="666750"/>
          <a:chOff x="5" y="6"/>
          <a:chExt cx="530" cy="70"/>
        </a:xfrm>
        <a:solidFill>
          <a:srgbClr val="FFFFFF"/>
        </a:solidFill>
      </xdr:grpSpPr>
    </xdr:grpSp>
    <xdr:clientData/>
  </xdr:twoCellAnchor>
  <xdr:twoCellAnchor>
    <xdr:from>
      <xdr:col>21</xdr:col>
      <xdr:colOff>38100</xdr:colOff>
      <xdr:row>0</xdr:row>
      <xdr:rowOff>47625</xdr:rowOff>
    </xdr:from>
    <xdr:to>
      <xdr:col>26</xdr:col>
      <xdr:colOff>857250</xdr:colOff>
      <xdr:row>13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5181600" y="47625"/>
          <a:ext cx="14859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4</xdr:col>
      <xdr:colOff>0</xdr:colOff>
      <xdr:row>66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7486650"/>
          <a:ext cx="1371600" cy="2705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20</xdr:col>
      <xdr:colOff>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57150"/>
          <a:ext cx="5048250" cy="666750"/>
          <a:chOff x="5" y="6"/>
          <a:chExt cx="530" cy="70"/>
        </a:xfrm>
        <a:solidFill>
          <a:srgbClr val="FFFFFF"/>
        </a:solidFill>
      </xdr:grpSpPr>
    </xdr:grpSp>
    <xdr:clientData/>
  </xdr:twoCellAnchor>
  <xdr:twoCellAnchor>
    <xdr:from>
      <xdr:col>21</xdr:col>
      <xdr:colOff>38100</xdr:colOff>
      <xdr:row>0</xdr:row>
      <xdr:rowOff>47625</xdr:rowOff>
    </xdr:from>
    <xdr:to>
      <xdr:col>26</xdr:col>
      <xdr:colOff>857250</xdr:colOff>
      <xdr:row>13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5181600" y="47625"/>
          <a:ext cx="14859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4</xdr:col>
      <xdr:colOff>0</xdr:colOff>
      <xdr:row>66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7486650"/>
          <a:ext cx="1371600" cy="2705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7"/>
  <sheetViews>
    <sheetView tabSelected="1" workbookViewId="0" topLeftCell="A1">
      <selection activeCell="F22" sqref="F22:J22"/>
    </sheetView>
  </sheetViews>
  <sheetFormatPr defaultColWidth="9.00390625" defaultRowHeight="13.5"/>
  <cols>
    <col min="1" max="16" width="4.625" style="4" customWidth="1"/>
    <col min="17" max="32" width="4.625" style="252" customWidth="1"/>
    <col min="33" max="33" width="4.625" style="4" customWidth="1"/>
    <col min="34" max="34" width="10.125" style="252" hidden="1" customWidth="1"/>
    <col min="35" max="36" width="4.625" style="252" hidden="1" customWidth="1"/>
    <col min="37" max="16384" width="4.625" style="4" customWidth="1"/>
  </cols>
  <sheetData>
    <row r="1" ht="13.5"/>
    <row r="2" spans="17:36" ht="13.5">
      <c r="Q2" s="231" t="s">
        <v>191</v>
      </c>
      <c r="R2" s="232"/>
      <c r="S2" s="244"/>
      <c r="T2" s="245"/>
      <c r="U2" s="246"/>
      <c r="V2" s="92" t="s">
        <v>192</v>
      </c>
      <c r="W2" s="92"/>
      <c r="X2" s="244"/>
      <c r="Y2" s="245"/>
      <c r="Z2" s="246"/>
      <c r="AA2" s="258" t="s">
        <v>193</v>
      </c>
      <c r="AB2" s="259"/>
      <c r="AC2" s="260"/>
      <c r="AD2" s="40"/>
      <c r="AE2" s="41"/>
      <c r="AF2" s="250"/>
      <c r="AH2" s="1" t="s">
        <v>196</v>
      </c>
      <c r="AJ2" s="1" t="s">
        <v>247</v>
      </c>
    </row>
    <row r="3" spans="17:36" ht="13.5">
      <c r="Q3" s="233"/>
      <c r="R3" s="234"/>
      <c r="S3" s="247"/>
      <c r="T3" s="248"/>
      <c r="U3" s="249"/>
      <c r="V3" s="92"/>
      <c r="W3" s="92"/>
      <c r="X3" s="247"/>
      <c r="Y3" s="248"/>
      <c r="Z3" s="249"/>
      <c r="AA3" s="258"/>
      <c r="AB3" s="259"/>
      <c r="AC3" s="260"/>
      <c r="AD3" s="50"/>
      <c r="AE3" s="51"/>
      <c r="AF3" s="251"/>
      <c r="AH3" s="1" t="s">
        <v>254</v>
      </c>
      <c r="AJ3" s="1" t="s">
        <v>248</v>
      </c>
    </row>
    <row r="4" spans="17:36" ht="14.25" thickBot="1">
      <c r="Q4" s="37"/>
      <c r="R4" s="37"/>
      <c r="AH4" s="1" t="s">
        <v>255</v>
      </c>
      <c r="AJ4" s="1" t="s">
        <v>249</v>
      </c>
    </row>
    <row r="5" spans="17:36" ht="13.5">
      <c r="Q5" s="266" t="s">
        <v>189</v>
      </c>
      <c r="R5" s="267"/>
      <c r="S5" s="261"/>
      <c r="T5" s="261"/>
      <c r="U5" s="267" t="s">
        <v>280</v>
      </c>
      <c r="V5" s="267"/>
      <c r="W5" s="267"/>
      <c r="X5" s="261"/>
      <c r="Y5" s="261"/>
      <c r="Z5" s="261"/>
      <c r="AA5" s="261"/>
      <c r="AB5" s="261"/>
      <c r="AC5" s="267" t="s">
        <v>277</v>
      </c>
      <c r="AD5" s="267"/>
      <c r="AE5" s="261"/>
      <c r="AF5" s="262"/>
      <c r="AH5" s="1" t="s">
        <v>256</v>
      </c>
      <c r="AJ5" s="1" t="s">
        <v>275</v>
      </c>
    </row>
    <row r="6" spans="16:34" ht="13.5">
      <c r="P6" s="217"/>
      <c r="Q6" s="268" t="s">
        <v>279</v>
      </c>
      <c r="R6" s="216"/>
      <c r="S6" s="216"/>
      <c r="T6" s="216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63"/>
      <c r="AH6" s="1" t="s">
        <v>257</v>
      </c>
    </row>
    <row r="7" spans="1:34" ht="13.5" customHeight="1" thickBot="1">
      <c r="A7" s="38" t="s">
        <v>93</v>
      </c>
      <c r="B7" s="39"/>
      <c r="C7" s="39"/>
      <c r="D7" s="39"/>
      <c r="E7" s="235"/>
      <c r="F7" s="235"/>
      <c r="G7" s="235"/>
      <c r="H7" s="235"/>
      <c r="I7" s="235"/>
      <c r="J7" s="235"/>
      <c r="K7" s="235"/>
      <c r="Q7" s="269" t="s">
        <v>137</v>
      </c>
      <c r="R7" s="270"/>
      <c r="S7" s="270"/>
      <c r="T7" s="264"/>
      <c r="U7" s="264"/>
      <c r="V7" s="264"/>
      <c r="W7" s="264"/>
      <c r="X7" s="264"/>
      <c r="Y7" s="264"/>
      <c r="Z7" s="264"/>
      <c r="AA7" s="264"/>
      <c r="AB7" s="270" t="s">
        <v>278</v>
      </c>
      <c r="AC7" s="270"/>
      <c r="AD7" s="270"/>
      <c r="AE7" s="264"/>
      <c r="AF7" s="265"/>
      <c r="AH7" s="1" t="s">
        <v>259</v>
      </c>
    </row>
    <row r="8" spans="1:34" ht="13.5" customHeight="1" thickBot="1">
      <c r="A8" s="35"/>
      <c r="B8" s="36"/>
      <c r="C8" s="36"/>
      <c r="D8" s="36"/>
      <c r="E8" s="235"/>
      <c r="F8" s="235"/>
      <c r="G8" s="235"/>
      <c r="H8" s="235"/>
      <c r="I8" s="235"/>
      <c r="J8" s="235"/>
      <c r="K8" s="235"/>
      <c r="AH8" s="1" t="s">
        <v>203</v>
      </c>
    </row>
    <row r="9" spans="17:34" ht="13.5">
      <c r="Q9" s="266" t="s">
        <v>189</v>
      </c>
      <c r="R9" s="267"/>
      <c r="S9" s="261"/>
      <c r="T9" s="261"/>
      <c r="U9" s="267" t="s">
        <v>280</v>
      </c>
      <c r="V9" s="267"/>
      <c r="W9" s="267"/>
      <c r="X9" s="261"/>
      <c r="Y9" s="261"/>
      <c r="Z9" s="261"/>
      <c r="AA9" s="261"/>
      <c r="AB9" s="261"/>
      <c r="AC9" s="267" t="s">
        <v>277</v>
      </c>
      <c r="AD9" s="267"/>
      <c r="AE9" s="261"/>
      <c r="AF9" s="262"/>
      <c r="AH9" s="1" t="s">
        <v>204</v>
      </c>
    </row>
    <row r="10" spans="1:34" ht="13.5" customHeight="1">
      <c r="A10" s="253" t="s">
        <v>194</v>
      </c>
      <c r="B10" s="253"/>
      <c r="C10" s="211"/>
      <c r="D10" s="211"/>
      <c r="E10" s="211"/>
      <c r="F10" s="224" t="s">
        <v>190</v>
      </c>
      <c r="G10" s="225"/>
      <c r="H10" s="254"/>
      <c r="I10" s="230"/>
      <c r="J10" s="230"/>
      <c r="K10" s="230"/>
      <c r="Q10" s="268" t="s">
        <v>279</v>
      </c>
      <c r="R10" s="216"/>
      <c r="S10" s="216"/>
      <c r="T10" s="216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63"/>
      <c r="AH10" s="1" t="s">
        <v>205</v>
      </c>
    </row>
    <row r="11" spans="1:34" ht="13.5" customHeight="1" thickBot="1">
      <c r="A11" s="253"/>
      <c r="B11" s="253"/>
      <c r="C11" s="211"/>
      <c r="D11" s="211"/>
      <c r="E11" s="211"/>
      <c r="F11" s="226"/>
      <c r="G11" s="227"/>
      <c r="H11" s="255"/>
      <c r="I11" s="230"/>
      <c r="J11" s="230"/>
      <c r="K11" s="230"/>
      <c r="Q11" s="269" t="s">
        <v>137</v>
      </c>
      <c r="R11" s="270"/>
      <c r="S11" s="270"/>
      <c r="T11" s="264"/>
      <c r="U11" s="264"/>
      <c r="V11" s="264"/>
      <c r="W11" s="264"/>
      <c r="X11" s="264"/>
      <c r="Y11" s="264"/>
      <c r="Z11" s="264"/>
      <c r="AA11" s="264"/>
      <c r="AB11" s="270" t="s">
        <v>278</v>
      </c>
      <c r="AC11" s="270"/>
      <c r="AD11" s="270"/>
      <c r="AE11" s="264"/>
      <c r="AF11" s="265"/>
      <c r="AH11" s="1" t="s">
        <v>206</v>
      </c>
    </row>
    <row r="12" ht="14.25" thickBot="1">
      <c r="AH12" s="1" t="s">
        <v>207</v>
      </c>
    </row>
    <row r="13" spans="1:34" ht="13.5">
      <c r="A13" s="40" t="s">
        <v>154</v>
      </c>
      <c r="B13" s="41"/>
      <c r="C13" s="42"/>
      <c r="D13" s="42"/>
      <c r="E13" s="43"/>
      <c r="F13" s="40" t="s">
        <v>156</v>
      </c>
      <c r="G13" s="41"/>
      <c r="H13" s="42"/>
      <c r="I13" s="42"/>
      <c r="J13" s="43"/>
      <c r="K13" s="40" t="s">
        <v>160</v>
      </c>
      <c r="L13" s="41"/>
      <c r="M13" s="42"/>
      <c r="N13" s="42"/>
      <c r="O13" s="43"/>
      <c r="Q13" s="266" t="s">
        <v>189</v>
      </c>
      <c r="R13" s="267"/>
      <c r="S13" s="261"/>
      <c r="T13" s="261"/>
      <c r="U13" s="267" t="s">
        <v>280</v>
      </c>
      <c r="V13" s="267"/>
      <c r="W13" s="267"/>
      <c r="X13" s="261"/>
      <c r="Y13" s="261"/>
      <c r="Z13" s="261"/>
      <c r="AA13" s="261"/>
      <c r="AB13" s="261"/>
      <c r="AC13" s="267" t="s">
        <v>277</v>
      </c>
      <c r="AD13" s="267"/>
      <c r="AE13" s="261"/>
      <c r="AF13" s="262"/>
      <c r="AH13" s="1" t="s">
        <v>260</v>
      </c>
    </row>
    <row r="14" spans="1:34" ht="13.5">
      <c r="A14" s="46"/>
      <c r="B14" s="44"/>
      <c r="C14" s="44"/>
      <c r="D14" s="44"/>
      <c r="E14" s="45"/>
      <c r="F14" s="46"/>
      <c r="G14" s="44"/>
      <c r="H14" s="44"/>
      <c r="I14" s="44"/>
      <c r="J14" s="45"/>
      <c r="K14" s="50" t="s">
        <v>161</v>
      </c>
      <c r="L14" s="51"/>
      <c r="M14" s="44"/>
      <c r="N14" s="44"/>
      <c r="O14" s="45"/>
      <c r="Q14" s="268" t="s">
        <v>279</v>
      </c>
      <c r="R14" s="216"/>
      <c r="S14" s="216"/>
      <c r="T14" s="216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63"/>
      <c r="AH14" s="1" t="s">
        <v>261</v>
      </c>
    </row>
    <row r="15" spans="1:34" ht="14.25" thickBot="1">
      <c r="A15" s="40" t="s">
        <v>157</v>
      </c>
      <c r="B15" s="41"/>
      <c r="C15" s="42"/>
      <c r="D15" s="42"/>
      <c r="E15" s="43"/>
      <c r="F15" s="40" t="s">
        <v>159</v>
      </c>
      <c r="G15" s="41"/>
      <c r="H15" s="42"/>
      <c r="I15" s="42"/>
      <c r="J15" s="43"/>
      <c r="K15" s="40" t="s">
        <v>158</v>
      </c>
      <c r="L15" s="41"/>
      <c r="M15" s="42"/>
      <c r="N15" s="42"/>
      <c r="O15" s="43"/>
      <c r="Q15" s="269" t="s">
        <v>137</v>
      </c>
      <c r="R15" s="270"/>
      <c r="S15" s="270"/>
      <c r="T15" s="264"/>
      <c r="U15" s="264"/>
      <c r="V15" s="264"/>
      <c r="W15" s="264"/>
      <c r="X15" s="264"/>
      <c r="Y15" s="264"/>
      <c r="Z15" s="264"/>
      <c r="AA15" s="264"/>
      <c r="AB15" s="270" t="s">
        <v>278</v>
      </c>
      <c r="AC15" s="270"/>
      <c r="AD15" s="270"/>
      <c r="AE15" s="264"/>
      <c r="AF15" s="265"/>
      <c r="AH15" s="1" t="s">
        <v>262</v>
      </c>
    </row>
    <row r="16" spans="1:34" ht="14.25" thickBot="1">
      <c r="A16" s="46"/>
      <c r="B16" s="44"/>
      <c r="C16" s="44"/>
      <c r="D16" s="44"/>
      <c r="E16" s="45"/>
      <c r="F16" s="46"/>
      <c r="G16" s="44"/>
      <c r="H16" s="44"/>
      <c r="I16" s="44"/>
      <c r="J16" s="45"/>
      <c r="K16" s="46"/>
      <c r="L16" s="44"/>
      <c r="M16" s="44"/>
      <c r="N16" s="44"/>
      <c r="O16" s="45"/>
      <c r="AH16" s="1" t="s">
        <v>211</v>
      </c>
    </row>
    <row r="17" spans="17:34" ht="13.5">
      <c r="Q17" s="266" t="s">
        <v>189</v>
      </c>
      <c r="R17" s="267"/>
      <c r="S17" s="261"/>
      <c r="T17" s="261"/>
      <c r="U17" s="267" t="s">
        <v>280</v>
      </c>
      <c r="V17" s="267"/>
      <c r="W17" s="267"/>
      <c r="X17" s="261"/>
      <c r="Y17" s="261"/>
      <c r="Z17" s="261"/>
      <c r="AA17" s="261"/>
      <c r="AB17" s="261"/>
      <c r="AC17" s="267" t="s">
        <v>277</v>
      </c>
      <c r="AD17" s="267"/>
      <c r="AE17" s="261"/>
      <c r="AF17" s="262"/>
      <c r="AH17" s="1" t="s">
        <v>213</v>
      </c>
    </row>
    <row r="18" spans="1:34" ht="13.5">
      <c r="A18" s="48" t="s">
        <v>146</v>
      </c>
      <c r="B18" s="49"/>
      <c r="C18" s="49"/>
      <c r="D18" s="49"/>
      <c r="E18" s="49"/>
      <c r="F18" s="49"/>
      <c r="G18" s="49"/>
      <c r="H18" s="47" t="s">
        <v>187</v>
      </c>
      <c r="I18" s="47"/>
      <c r="J18" s="47"/>
      <c r="K18" s="47"/>
      <c r="L18" s="47"/>
      <c r="M18" s="47"/>
      <c r="N18" s="47"/>
      <c r="O18" s="47"/>
      <c r="Q18" s="268" t="s">
        <v>279</v>
      </c>
      <c r="R18" s="216"/>
      <c r="S18" s="216"/>
      <c r="T18" s="216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63"/>
      <c r="AH18" s="1" t="s">
        <v>281</v>
      </c>
    </row>
    <row r="19" spans="1:34" ht="14.25" thickBot="1">
      <c r="A19" s="49"/>
      <c r="B19" s="49"/>
      <c r="C19" s="49"/>
      <c r="D19" s="49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Q19" s="269" t="s">
        <v>137</v>
      </c>
      <c r="R19" s="270"/>
      <c r="S19" s="270"/>
      <c r="T19" s="264"/>
      <c r="U19" s="264"/>
      <c r="V19" s="264"/>
      <c r="W19" s="264"/>
      <c r="X19" s="264"/>
      <c r="Y19" s="264"/>
      <c r="Z19" s="264"/>
      <c r="AA19" s="264"/>
      <c r="AB19" s="270" t="s">
        <v>278</v>
      </c>
      <c r="AC19" s="270"/>
      <c r="AD19" s="270"/>
      <c r="AE19" s="264"/>
      <c r="AF19" s="265"/>
      <c r="AH19" s="1" t="s">
        <v>230</v>
      </c>
    </row>
    <row r="20" spans="1:34" ht="14.25" thickBot="1">
      <c r="A20" s="216" t="s">
        <v>147</v>
      </c>
      <c r="B20" s="216"/>
      <c r="C20" s="216" t="s">
        <v>148</v>
      </c>
      <c r="D20" s="216"/>
      <c r="E20" s="216"/>
      <c r="F20" s="216" t="s">
        <v>188</v>
      </c>
      <c r="G20" s="216"/>
      <c r="H20" s="216"/>
      <c r="I20" s="216"/>
      <c r="J20" s="216"/>
      <c r="K20" s="216" t="s">
        <v>137</v>
      </c>
      <c r="L20" s="216"/>
      <c r="M20" s="216"/>
      <c r="N20" s="216"/>
      <c r="O20" s="216"/>
      <c r="AH20" s="1" t="s">
        <v>272</v>
      </c>
    </row>
    <row r="21" spans="1:34" ht="13.5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Q21" s="266" t="s">
        <v>189</v>
      </c>
      <c r="R21" s="267"/>
      <c r="S21" s="261"/>
      <c r="T21" s="261"/>
      <c r="U21" s="267" t="s">
        <v>280</v>
      </c>
      <c r="V21" s="267"/>
      <c r="W21" s="267"/>
      <c r="X21" s="261"/>
      <c r="Y21" s="261"/>
      <c r="Z21" s="261"/>
      <c r="AA21" s="261"/>
      <c r="AB21" s="261"/>
      <c r="AC21" s="267" t="s">
        <v>277</v>
      </c>
      <c r="AD21" s="267"/>
      <c r="AE21" s="261"/>
      <c r="AF21" s="262"/>
      <c r="AH21" s="1" t="s">
        <v>273</v>
      </c>
    </row>
    <row r="22" spans="1:34" ht="13.5">
      <c r="A22" s="272"/>
      <c r="B22" s="272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Q22" s="268" t="s">
        <v>279</v>
      </c>
      <c r="R22" s="216"/>
      <c r="S22" s="216"/>
      <c r="T22" s="216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63"/>
      <c r="AH22" s="1" t="s">
        <v>233</v>
      </c>
    </row>
    <row r="23" spans="1:34" ht="14.25" thickBot="1">
      <c r="A23" s="272"/>
      <c r="B23" s="272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Q23" s="269" t="s">
        <v>137</v>
      </c>
      <c r="R23" s="270"/>
      <c r="S23" s="270"/>
      <c r="T23" s="264"/>
      <c r="U23" s="264"/>
      <c r="V23" s="264"/>
      <c r="W23" s="264"/>
      <c r="X23" s="264"/>
      <c r="Y23" s="264"/>
      <c r="Z23" s="264"/>
      <c r="AA23" s="264"/>
      <c r="AB23" s="270" t="s">
        <v>278</v>
      </c>
      <c r="AC23" s="270"/>
      <c r="AD23" s="270"/>
      <c r="AE23" s="264"/>
      <c r="AF23" s="265"/>
      <c r="AH23" s="1" t="s">
        <v>234</v>
      </c>
    </row>
    <row r="24" spans="1:15" ht="14.25" thickBot="1">
      <c r="A24" s="272"/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</row>
    <row r="25" spans="1:32" ht="13.5">
      <c r="A25" s="272"/>
      <c r="B25" s="272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Q25" s="266" t="s">
        <v>189</v>
      </c>
      <c r="R25" s="267"/>
      <c r="S25" s="261"/>
      <c r="T25" s="261"/>
      <c r="U25" s="267" t="s">
        <v>280</v>
      </c>
      <c r="V25" s="267"/>
      <c r="W25" s="267"/>
      <c r="X25" s="261"/>
      <c r="Y25" s="261"/>
      <c r="Z25" s="261"/>
      <c r="AA25" s="261"/>
      <c r="AB25" s="261"/>
      <c r="AC25" s="267" t="s">
        <v>277</v>
      </c>
      <c r="AD25" s="267"/>
      <c r="AE25" s="261"/>
      <c r="AF25" s="262"/>
    </row>
    <row r="26" spans="1:32" ht="13.5">
      <c r="A26" s="272"/>
      <c r="B26" s="272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Q26" s="268" t="s">
        <v>279</v>
      </c>
      <c r="R26" s="216"/>
      <c r="S26" s="216"/>
      <c r="T26" s="216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63"/>
    </row>
    <row r="27" spans="1:32" ht="14.25" thickBot="1">
      <c r="A27" s="272"/>
      <c r="B27" s="272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Q27" s="269" t="s">
        <v>137</v>
      </c>
      <c r="R27" s="270"/>
      <c r="S27" s="270"/>
      <c r="T27" s="264"/>
      <c r="U27" s="264"/>
      <c r="V27" s="264"/>
      <c r="W27" s="264"/>
      <c r="X27" s="264"/>
      <c r="Y27" s="264"/>
      <c r="Z27" s="264"/>
      <c r="AA27" s="264"/>
      <c r="AB27" s="270" t="s">
        <v>278</v>
      </c>
      <c r="AC27" s="270"/>
      <c r="AD27" s="270"/>
      <c r="AE27" s="264"/>
      <c r="AF27" s="265"/>
    </row>
    <row r="28" spans="1:15" ht="14.25" thickBot="1">
      <c r="A28" s="272"/>
      <c r="B28" s="272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</row>
    <row r="29" spans="1:32" ht="13.5">
      <c r="A29" s="272"/>
      <c r="B29" s="272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Q29" s="266" t="s">
        <v>189</v>
      </c>
      <c r="R29" s="267"/>
      <c r="S29" s="261"/>
      <c r="T29" s="261"/>
      <c r="U29" s="267" t="s">
        <v>280</v>
      </c>
      <c r="V29" s="267"/>
      <c r="W29" s="267"/>
      <c r="X29" s="261"/>
      <c r="Y29" s="261"/>
      <c r="Z29" s="261"/>
      <c r="AA29" s="261"/>
      <c r="AB29" s="261"/>
      <c r="AC29" s="267" t="s">
        <v>277</v>
      </c>
      <c r="AD29" s="267"/>
      <c r="AE29" s="261"/>
      <c r="AF29" s="262"/>
    </row>
    <row r="30" spans="1:32" ht="13.5">
      <c r="A30" s="272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Q30" s="268" t="s">
        <v>279</v>
      </c>
      <c r="R30" s="216"/>
      <c r="S30" s="216"/>
      <c r="T30" s="216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63"/>
    </row>
    <row r="31" spans="1:32" ht="14.25" thickBot="1">
      <c r="A31" s="272"/>
      <c r="B31" s="272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Q31" s="269" t="s">
        <v>137</v>
      </c>
      <c r="R31" s="270"/>
      <c r="S31" s="270"/>
      <c r="T31" s="264"/>
      <c r="U31" s="264"/>
      <c r="V31" s="264"/>
      <c r="W31" s="264"/>
      <c r="X31" s="264"/>
      <c r="Y31" s="264"/>
      <c r="Z31" s="264"/>
      <c r="AA31" s="264"/>
      <c r="AB31" s="270" t="s">
        <v>278</v>
      </c>
      <c r="AC31" s="270"/>
      <c r="AD31" s="270"/>
      <c r="AE31" s="264"/>
      <c r="AF31" s="265"/>
    </row>
    <row r="32" spans="1:15" ht="14.25" thickBot="1">
      <c r="A32" s="272"/>
      <c r="B32" s="272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  <row r="33" spans="1:32" ht="13.5">
      <c r="A33" s="272"/>
      <c r="B33" s="272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Q33" s="266" t="s">
        <v>189</v>
      </c>
      <c r="R33" s="267"/>
      <c r="S33" s="261"/>
      <c r="T33" s="261"/>
      <c r="U33" s="267" t="s">
        <v>280</v>
      </c>
      <c r="V33" s="267"/>
      <c r="W33" s="267"/>
      <c r="X33" s="261"/>
      <c r="Y33" s="261"/>
      <c r="Z33" s="261"/>
      <c r="AA33" s="261"/>
      <c r="AB33" s="261"/>
      <c r="AC33" s="267" t="s">
        <v>277</v>
      </c>
      <c r="AD33" s="267"/>
      <c r="AE33" s="261"/>
      <c r="AF33" s="262"/>
    </row>
    <row r="34" spans="1:32" ht="13.5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Q34" s="268" t="s">
        <v>279</v>
      </c>
      <c r="R34" s="216"/>
      <c r="S34" s="216"/>
      <c r="T34" s="216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63"/>
    </row>
    <row r="35" spans="17:32" ht="14.25" thickBot="1">
      <c r="Q35" s="269" t="s">
        <v>137</v>
      </c>
      <c r="R35" s="270"/>
      <c r="S35" s="270"/>
      <c r="T35" s="264"/>
      <c r="U35" s="264"/>
      <c r="V35" s="264"/>
      <c r="W35" s="264"/>
      <c r="X35" s="264"/>
      <c r="Y35" s="264"/>
      <c r="Z35" s="264"/>
      <c r="AA35" s="264"/>
      <c r="AB35" s="270" t="s">
        <v>278</v>
      </c>
      <c r="AC35" s="270"/>
      <c r="AD35" s="270"/>
      <c r="AE35" s="264"/>
      <c r="AF35" s="265"/>
    </row>
    <row r="36" spans="1:15" ht="14.25" thickBot="1">
      <c r="A36" s="48" t="s">
        <v>150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32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Q37" s="266" t="s">
        <v>189</v>
      </c>
      <c r="R37" s="267"/>
      <c r="S37" s="261"/>
      <c r="T37" s="261"/>
      <c r="U37" s="267" t="s">
        <v>280</v>
      </c>
      <c r="V37" s="267"/>
      <c r="W37" s="267"/>
      <c r="X37" s="261"/>
      <c r="Y37" s="261"/>
      <c r="Z37" s="261"/>
      <c r="AA37" s="261"/>
      <c r="AB37" s="261"/>
      <c r="AC37" s="267" t="s">
        <v>277</v>
      </c>
      <c r="AD37" s="267"/>
      <c r="AE37" s="261"/>
      <c r="AF37" s="262"/>
    </row>
    <row r="38" spans="1:32" ht="13.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50"/>
      <c r="Q38" s="268" t="s">
        <v>279</v>
      </c>
      <c r="R38" s="216"/>
      <c r="S38" s="216"/>
      <c r="T38" s="216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63"/>
    </row>
    <row r="39" spans="1:32" ht="14.25" thickBot="1">
      <c r="A39" s="256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71"/>
      <c r="Q39" s="269" t="s">
        <v>137</v>
      </c>
      <c r="R39" s="270"/>
      <c r="S39" s="270"/>
      <c r="T39" s="264"/>
      <c r="U39" s="264"/>
      <c r="V39" s="264"/>
      <c r="W39" s="264"/>
      <c r="X39" s="264"/>
      <c r="Y39" s="264"/>
      <c r="Z39" s="264"/>
      <c r="AA39" s="264"/>
      <c r="AB39" s="270" t="s">
        <v>278</v>
      </c>
      <c r="AC39" s="270"/>
      <c r="AD39" s="270"/>
      <c r="AE39" s="264"/>
      <c r="AF39" s="265"/>
    </row>
    <row r="40" spans="1:15" ht="14.25" thickBot="1">
      <c r="A40" s="256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71"/>
    </row>
    <row r="41" spans="1:32" ht="13.5">
      <c r="A41" s="256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71"/>
      <c r="Q41" s="266" t="s">
        <v>189</v>
      </c>
      <c r="R41" s="267"/>
      <c r="S41" s="261"/>
      <c r="T41" s="261"/>
      <c r="U41" s="267" t="s">
        <v>280</v>
      </c>
      <c r="V41" s="267"/>
      <c r="W41" s="267"/>
      <c r="X41" s="261"/>
      <c r="Y41" s="261"/>
      <c r="Z41" s="261"/>
      <c r="AA41" s="261"/>
      <c r="AB41" s="261"/>
      <c r="AC41" s="267" t="s">
        <v>277</v>
      </c>
      <c r="AD41" s="267"/>
      <c r="AE41" s="261"/>
      <c r="AF41" s="262"/>
    </row>
    <row r="42" spans="1:32" ht="13.5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71"/>
      <c r="Q42" s="268" t="s">
        <v>279</v>
      </c>
      <c r="R42" s="216"/>
      <c r="S42" s="216"/>
      <c r="T42" s="216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63"/>
    </row>
    <row r="43" spans="1:32" ht="14.25" thickBot="1">
      <c r="A43" s="256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71"/>
      <c r="Q43" s="269" t="s">
        <v>137</v>
      </c>
      <c r="R43" s="270"/>
      <c r="S43" s="270"/>
      <c r="T43" s="264"/>
      <c r="U43" s="264"/>
      <c r="V43" s="264"/>
      <c r="W43" s="264"/>
      <c r="X43" s="264"/>
      <c r="Y43" s="264"/>
      <c r="Z43" s="264"/>
      <c r="AA43" s="264"/>
      <c r="AB43" s="270" t="s">
        <v>278</v>
      </c>
      <c r="AC43" s="270"/>
      <c r="AD43" s="270"/>
      <c r="AE43" s="264"/>
      <c r="AF43" s="265"/>
    </row>
    <row r="44" spans="1:15" ht="14.25" thickBot="1">
      <c r="A44" s="256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71"/>
    </row>
    <row r="45" spans="1:32" ht="13.5">
      <c r="A45" s="256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71"/>
      <c r="Q45" s="266" t="s">
        <v>189</v>
      </c>
      <c r="R45" s="267"/>
      <c r="S45" s="261"/>
      <c r="T45" s="261"/>
      <c r="U45" s="267" t="s">
        <v>280</v>
      </c>
      <c r="V45" s="267"/>
      <c r="W45" s="267"/>
      <c r="X45" s="261"/>
      <c r="Y45" s="261"/>
      <c r="Z45" s="261"/>
      <c r="AA45" s="261"/>
      <c r="AB45" s="261"/>
      <c r="AC45" s="267" t="s">
        <v>277</v>
      </c>
      <c r="AD45" s="267"/>
      <c r="AE45" s="261"/>
      <c r="AF45" s="262"/>
    </row>
    <row r="46" spans="1:32" ht="13.5">
      <c r="A46" s="256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71"/>
      <c r="Q46" s="268" t="s">
        <v>279</v>
      </c>
      <c r="R46" s="216"/>
      <c r="S46" s="216"/>
      <c r="T46" s="216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63"/>
    </row>
    <row r="47" spans="1:32" ht="14.25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51"/>
      <c r="Q47" s="269" t="s">
        <v>137</v>
      </c>
      <c r="R47" s="270"/>
      <c r="S47" s="270"/>
      <c r="T47" s="264"/>
      <c r="U47" s="264"/>
      <c r="V47" s="264"/>
      <c r="W47" s="264"/>
      <c r="X47" s="264"/>
      <c r="Y47" s="264"/>
      <c r="Z47" s="264"/>
      <c r="AA47" s="264"/>
      <c r="AB47" s="270" t="s">
        <v>278</v>
      </c>
      <c r="AC47" s="270"/>
      <c r="AD47" s="270"/>
      <c r="AE47" s="264"/>
      <c r="AF47" s="265"/>
    </row>
  </sheetData>
  <mergeCells count="249">
    <mergeCell ref="A38:O47"/>
    <mergeCell ref="Q47:S47"/>
    <mergeCell ref="T47:AA47"/>
    <mergeCell ref="AB47:AD47"/>
    <mergeCell ref="AE47:AF47"/>
    <mergeCell ref="AC45:AD45"/>
    <mergeCell ref="AE45:AF45"/>
    <mergeCell ref="Q46:T46"/>
    <mergeCell ref="U46:X46"/>
    <mergeCell ref="Y46:AB46"/>
    <mergeCell ref="AC46:AF46"/>
    <mergeCell ref="Q45:R45"/>
    <mergeCell ref="S45:T45"/>
    <mergeCell ref="U45:W45"/>
    <mergeCell ref="X45:AB45"/>
    <mergeCell ref="Q43:S43"/>
    <mergeCell ref="T43:AA43"/>
    <mergeCell ref="AB43:AD43"/>
    <mergeCell ref="AE43:AF43"/>
    <mergeCell ref="AC41:AD41"/>
    <mergeCell ref="AE41:AF41"/>
    <mergeCell ref="Q42:T42"/>
    <mergeCell ref="U42:X42"/>
    <mergeCell ref="Y42:AB42"/>
    <mergeCell ref="AC42:AF42"/>
    <mergeCell ref="Q41:R41"/>
    <mergeCell ref="S41:T41"/>
    <mergeCell ref="U41:W41"/>
    <mergeCell ref="X41:AB41"/>
    <mergeCell ref="Q39:S39"/>
    <mergeCell ref="T39:AA39"/>
    <mergeCell ref="AB39:AD39"/>
    <mergeCell ref="AE39:AF39"/>
    <mergeCell ref="AC37:AD37"/>
    <mergeCell ref="AE37:AF37"/>
    <mergeCell ref="Q38:T38"/>
    <mergeCell ref="U38:X38"/>
    <mergeCell ref="Y38:AB38"/>
    <mergeCell ref="AC38:AF38"/>
    <mergeCell ref="Q37:R37"/>
    <mergeCell ref="S37:T37"/>
    <mergeCell ref="U37:W37"/>
    <mergeCell ref="X37:AB37"/>
    <mergeCell ref="Q35:S35"/>
    <mergeCell ref="T35:AA35"/>
    <mergeCell ref="AB35:AD35"/>
    <mergeCell ref="AE35:AF35"/>
    <mergeCell ref="AC33:AD33"/>
    <mergeCell ref="AE33:AF33"/>
    <mergeCell ref="Q34:T34"/>
    <mergeCell ref="U34:X34"/>
    <mergeCell ref="Y34:AB34"/>
    <mergeCell ref="AC34:AF34"/>
    <mergeCell ref="Q33:R33"/>
    <mergeCell ref="S33:T33"/>
    <mergeCell ref="U33:W33"/>
    <mergeCell ref="X33:AB33"/>
    <mergeCell ref="AB23:AD23"/>
    <mergeCell ref="Q25:R25"/>
    <mergeCell ref="S25:T25"/>
    <mergeCell ref="U25:W25"/>
    <mergeCell ref="X25:AB25"/>
    <mergeCell ref="AC25:AD25"/>
    <mergeCell ref="AE15:AF15"/>
    <mergeCell ref="Q21:R21"/>
    <mergeCell ref="S21:T21"/>
    <mergeCell ref="U21:W21"/>
    <mergeCell ref="X21:AB21"/>
    <mergeCell ref="AC21:AD21"/>
    <mergeCell ref="AE21:AF21"/>
    <mergeCell ref="AC9:AD9"/>
    <mergeCell ref="AE9:AF9"/>
    <mergeCell ref="Q10:T10"/>
    <mergeCell ref="U10:X10"/>
    <mergeCell ref="Y10:AB10"/>
    <mergeCell ref="AC10:AF10"/>
    <mergeCell ref="Q31:S31"/>
    <mergeCell ref="T31:AA31"/>
    <mergeCell ref="AB31:AD31"/>
    <mergeCell ref="AE31:AF31"/>
    <mergeCell ref="AC29:AD29"/>
    <mergeCell ref="AE29:AF29"/>
    <mergeCell ref="Q30:T30"/>
    <mergeCell ref="U30:X30"/>
    <mergeCell ref="Y30:AB30"/>
    <mergeCell ref="AC30:AF30"/>
    <mergeCell ref="Q29:R29"/>
    <mergeCell ref="S29:T29"/>
    <mergeCell ref="U29:W29"/>
    <mergeCell ref="X29:AB29"/>
    <mergeCell ref="Q27:S27"/>
    <mergeCell ref="T27:AA27"/>
    <mergeCell ref="AB27:AD27"/>
    <mergeCell ref="AE27:AF27"/>
    <mergeCell ref="U26:X26"/>
    <mergeCell ref="Y26:AB26"/>
    <mergeCell ref="AC26:AF26"/>
    <mergeCell ref="Q5:R5"/>
    <mergeCell ref="S5:T5"/>
    <mergeCell ref="U5:W5"/>
    <mergeCell ref="X5:AB5"/>
    <mergeCell ref="AC5:AD5"/>
    <mergeCell ref="AE5:AF5"/>
    <mergeCell ref="Q6:T6"/>
    <mergeCell ref="U6:X6"/>
    <mergeCell ref="Y6:AB6"/>
    <mergeCell ref="AC6:AF6"/>
    <mergeCell ref="Q7:S7"/>
    <mergeCell ref="AE7:AF7"/>
    <mergeCell ref="AB7:AD7"/>
    <mergeCell ref="T7:AA7"/>
    <mergeCell ref="Q9:R9"/>
    <mergeCell ref="S9:T9"/>
    <mergeCell ref="U9:W9"/>
    <mergeCell ref="X9:AB9"/>
    <mergeCell ref="Q11:S11"/>
    <mergeCell ref="T11:AA11"/>
    <mergeCell ref="AB11:AD11"/>
    <mergeCell ref="AE11:AF11"/>
    <mergeCell ref="AE13:AF13"/>
    <mergeCell ref="Q13:R13"/>
    <mergeCell ref="S13:T13"/>
    <mergeCell ref="U13:W13"/>
    <mergeCell ref="X13:AB13"/>
    <mergeCell ref="AC13:AD13"/>
    <mergeCell ref="Q14:T14"/>
    <mergeCell ref="U14:X14"/>
    <mergeCell ref="Y14:AB14"/>
    <mergeCell ref="AC14:AF14"/>
    <mergeCell ref="Q15:S15"/>
    <mergeCell ref="T15:AA15"/>
    <mergeCell ref="AB15:AD15"/>
    <mergeCell ref="Q17:R17"/>
    <mergeCell ref="S17:T17"/>
    <mergeCell ref="U17:W17"/>
    <mergeCell ref="X17:AB17"/>
    <mergeCell ref="AC17:AD17"/>
    <mergeCell ref="AE17:AF17"/>
    <mergeCell ref="Q18:T18"/>
    <mergeCell ref="U18:X18"/>
    <mergeCell ref="Y18:AB18"/>
    <mergeCell ref="AC18:AF18"/>
    <mergeCell ref="Q19:S19"/>
    <mergeCell ref="T19:AA19"/>
    <mergeCell ref="AB19:AD19"/>
    <mergeCell ref="AE19:AF19"/>
    <mergeCell ref="A36:O37"/>
    <mergeCell ref="E7:K8"/>
    <mergeCell ref="A10:B11"/>
    <mergeCell ref="C10:E11"/>
    <mergeCell ref="F10:H11"/>
    <mergeCell ref="AD2:AF3"/>
    <mergeCell ref="Q2:R3"/>
    <mergeCell ref="V2:W3"/>
    <mergeCell ref="AA2:AC3"/>
    <mergeCell ref="S2:U3"/>
    <mergeCell ref="X2:Z3"/>
    <mergeCell ref="Q22:T22"/>
    <mergeCell ref="U22:X22"/>
    <mergeCell ref="Y22:AB22"/>
    <mergeCell ref="AE23:AF23"/>
    <mergeCell ref="AC22:AF22"/>
    <mergeCell ref="Q23:S23"/>
    <mergeCell ref="AE25:AF25"/>
    <mergeCell ref="A34:B34"/>
    <mergeCell ref="C34:E34"/>
    <mergeCell ref="F34:J34"/>
    <mergeCell ref="K34:O34"/>
    <mergeCell ref="A33:B33"/>
    <mergeCell ref="C33:E33"/>
    <mergeCell ref="F33:J33"/>
    <mergeCell ref="K33:O33"/>
    <mergeCell ref="A32:B32"/>
    <mergeCell ref="C32:E32"/>
    <mergeCell ref="F32:J32"/>
    <mergeCell ref="K32:O32"/>
    <mergeCell ref="A31:B31"/>
    <mergeCell ref="C31:E31"/>
    <mergeCell ref="F31:J31"/>
    <mergeCell ref="K31:O31"/>
    <mergeCell ref="A30:B30"/>
    <mergeCell ref="C30:E30"/>
    <mergeCell ref="F30:J30"/>
    <mergeCell ref="K30:O30"/>
    <mergeCell ref="A29:B29"/>
    <mergeCell ref="C29:E29"/>
    <mergeCell ref="F29:J29"/>
    <mergeCell ref="K29:O29"/>
    <mergeCell ref="A28:B28"/>
    <mergeCell ref="C28:E28"/>
    <mergeCell ref="F28:J28"/>
    <mergeCell ref="K28:O28"/>
    <mergeCell ref="A27:B27"/>
    <mergeCell ref="C27:E27"/>
    <mergeCell ref="F27:J27"/>
    <mergeCell ref="K27:O27"/>
    <mergeCell ref="A26:B26"/>
    <mergeCell ref="C26:E26"/>
    <mergeCell ref="F26:J26"/>
    <mergeCell ref="K26:O26"/>
    <mergeCell ref="A25:B25"/>
    <mergeCell ref="C25:E25"/>
    <mergeCell ref="F25:J25"/>
    <mergeCell ref="K25:O25"/>
    <mergeCell ref="A24:B24"/>
    <mergeCell ref="C24:E24"/>
    <mergeCell ref="F24:J24"/>
    <mergeCell ref="K24:O24"/>
    <mergeCell ref="A23:B23"/>
    <mergeCell ref="C23:E23"/>
    <mergeCell ref="F23:J23"/>
    <mergeCell ref="K23:O23"/>
    <mergeCell ref="A22:B22"/>
    <mergeCell ref="C22:E22"/>
    <mergeCell ref="F22:J22"/>
    <mergeCell ref="K22:O22"/>
    <mergeCell ref="A21:B21"/>
    <mergeCell ref="C21:E21"/>
    <mergeCell ref="F21:J21"/>
    <mergeCell ref="K21:O21"/>
    <mergeCell ref="M13:O13"/>
    <mergeCell ref="M14:O14"/>
    <mergeCell ref="A20:B20"/>
    <mergeCell ref="C20:E20"/>
    <mergeCell ref="F20:J20"/>
    <mergeCell ref="K20:O20"/>
    <mergeCell ref="H18:O19"/>
    <mergeCell ref="A18:G19"/>
    <mergeCell ref="A13:B13"/>
    <mergeCell ref="A14:B14"/>
    <mergeCell ref="C13:E14"/>
    <mergeCell ref="F13:G13"/>
    <mergeCell ref="F14:G14"/>
    <mergeCell ref="H13:J14"/>
    <mergeCell ref="K13:L13"/>
    <mergeCell ref="K14:L14"/>
    <mergeCell ref="A7:D8"/>
    <mergeCell ref="I10:K11"/>
    <mergeCell ref="T23:AA23"/>
    <mergeCell ref="Q26:T26"/>
    <mergeCell ref="K15:L15"/>
    <mergeCell ref="M15:O16"/>
    <mergeCell ref="A16:B16"/>
    <mergeCell ref="F16:G16"/>
    <mergeCell ref="K16:L16"/>
    <mergeCell ref="A15:B15"/>
    <mergeCell ref="C15:E16"/>
    <mergeCell ref="F15:G15"/>
    <mergeCell ref="H15:J16"/>
  </mergeCells>
  <dataValidations count="2">
    <dataValidation type="list" allowBlank="1" showInputMessage="1" showErrorMessage="1" sqref="U6:AF6 U10:AF10 U14:AF14 U18:AF18 U22:AF22 U26:AF26 U30:AF30 U34:AF34 U38:AF38 U42:AF42 U46:AF46">
      <formula1>$AH$2:$AH$23</formula1>
    </dataValidation>
    <dataValidation type="list" allowBlank="1" showInputMessage="1" showErrorMessage="1" sqref="A21:B33 A34:B34">
      <formula1>$AJ$2:$AJ$5</formula1>
    </dataValidation>
  </dataValidations>
  <printOptions/>
  <pageMargins left="0.75" right="0.75" top="1" bottom="1" header="0.512" footer="0.512"/>
  <pageSetup orientation="portrait" paperSize="13" scale="9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1">
      <selection activeCell="P33" sqref="P33:Q34"/>
    </sheetView>
  </sheetViews>
  <sheetFormatPr defaultColWidth="9.00390625" defaultRowHeight="13.5"/>
  <cols>
    <col min="1" max="1" width="5.00390625" style="2" bestFit="1" customWidth="1"/>
    <col min="2" max="2" width="3.75390625" style="2" customWidth="1"/>
    <col min="3" max="3" width="5.00390625" style="2" customWidth="1"/>
    <col min="4" max="4" width="4.375" style="2" customWidth="1"/>
    <col min="5" max="5" width="1.25" style="2" customWidth="1"/>
    <col min="6" max="8" width="2.50390625" style="2" customWidth="1"/>
    <col min="9" max="9" width="1.25" style="2" customWidth="1"/>
    <col min="10" max="10" width="8.75390625" style="2" customWidth="1"/>
    <col min="11" max="13" width="2.50390625" style="2" customWidth="1"/>
    <col min="14" max="14" width="3.125" style="2" customWidth="1"/>
    <col min="15" max="15" width="2.50390625" style="2" customWidth="1"/>
    <col min="16" max="16" width="5.00390625" style="2" customWidth="1"/>
    <col min="17" max="17" width="1.875" style="2" customWidth="1"/>
    <col min="18" max="18" width="4.375" style="2" customWidth="1"/>
    <col min="19" max="19" width="2.50390625" style="2" customWidth="1"/>
    <col min="20" max="20" width="3.125" style="2" customWidth="1"/>
    <col min="21" max="21" width="0.6171875" style="2" customWidth="1"/>
    <col min="22" max="22" width="3.75390625" style="2" customWidth="1"/>
    <col min="23" max="24" width="0.6171875" style="2" customWidth="1"/>
    <col min="25" max="25" width="2.50390625" style="2" customWidth="1"/>
    <col min="26" max="26" width="1.25" style="2" customWidth="1"/>
    <col min="27" max="27" width="12.50390625" style="2" customWidth="1"/>
    <col min="28" max="28" width="9.375" style="2" customWidth="1"/>
    <col min="29" max="29" width="21.875" style="2" hidden="1" customWidth="1"/>
    <col min="30" max="30" width="11.00390625" style="2" hidden="1" customWidth="1"/>
    <col min="31" max="31" width="11.375" style="2" hidden="1" customWidth="1"/>
    <col min="32" max="36" width="4.75390625" style="2" hidden="1" customWidth="1"/>
    <col min="37" max="16384" width="9.00390625" style="2" customWidth="1"/>
  </cols>
  <sheetData>
    <row r="1" spans="29:36" ht="12" customHeight="1">
      <c r="AC1" s="213"/>
      <c r="AD1" s="213"/>
      <c r="AE1" s="213"/>
      <c r="AF1" s="213"/>
      <c r="AG1" s="213"/>
      <c r="AH1" s="213"/>
      <c r="AI1" s="213"/>
      <c r="AJ1" s="213"/>
    </row>
    <row r="2" ht="12" customHeight="1"/>
    <row r="3" spans="29:36" ht="12" customHeight="1">
      <c r="AC3" s="214" t="s">
        <v>57</v>
      </c>
      <c r="AD3" s="214" t="s">
        <v>0</v>
      </c>
      <c r="AE3" s="214" t="s">
        <v>1</v>
      </c>
      <c r="AF3" s="212" t="s">
        <v>2</v>
      </c>
      <c r="AG3" s="212"/>
      <c r="AH3" s="212"/>
      <c r="AI3" s="212"/>
      <c r="AJ3" s="212"/>
    </row>
    <row r="4" spans="29:36" ht="12" customHeight="1">
      <c r="AC4" s="215"/>
      <c r="AD4" s="215"/>
      <c r="AE4" s="215"/>
      <c r="AF4" s="1" t="s">
        <v>3</v>
      </c>
      <c r="AG4" s="1" t="s">
        <v>4</v>
      </c>
      <c r="AH4" s="1" t="s">
        <v>5</v>
      </c>
      <c r="AI4" s="1" t="s">
        <v>6</v>
      </c>
      <c r="AJ4" s="1" t="s">
        <v>7</v>
      </c>
    </row>
    <row r="5" spans="29:36" ht="12" customHeight="1">
      <c r="AC5" s="2" t="s">
        <v>58</v>
      </c>
      <c r="AD5" s="2" t="s">
        <v>8</v>
      </c>
      <c r="AE5" s="3" t="s">
        <v>35</v>
      </c>
      <c r="AF5" s="1">
        <v>3</v>
      </c>
      <c r="AG5" s="1">
        <v>5</v>
      </c>
      <c r="AH5" s="1">
        <v>5</v>
      </c>
      <c r="AI5" s="1">
        <v>2</v>
      </c>
      <c r="AJ5" s="1">
        <v>4</v>
      </c>
    </row>
    <row r="6" spans="1:36" ht="12" customHeight="1">
      <c r="A6" s="180" t="s">
        <v>93</v>
      </c>
      <c r="B6" s="181"/>
      <c r="C6" s="181"/>
      <c r="D6" s="183">
        <f>エピックシート!E7</f>
        <v>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AC6" s="2" t="s">
        <v>59</v>
      </c>
      <c r="AD6" s="2" t="s">
        <v>9</v>
      </c>
      <c r="AE6" s="3" t="s">
        <v>36</v>
      </c>
      <c r="AF6" s="1">
        <v>2</v>
      </c>
      <c r="AG6" s="1">
        <v>5</v>
      </c>
      <c r="AH6" s="1">
        <v>3</v>
      </c>
      <c r="AI6" s="1">
        <v>5</v>
      </c>
      <c r="AJ6" s="1">
        <v>4</v>
      </c>
    </row>
    <row r="7" spans="1:36" ht="12" customHeight="1">
      <c r="A7" s="181"/>
      <c r="B7" s="181"/>
      <c r="C7" s="182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AC7" s="2" t="s">
        <v>60</v>
      </c>
      <c r="AD7" s="2" t="s">
        <v>10</v>
      </c>
      <c r="AE7" s="3" t="s">
        <v>37</v>
      </c>
      <c r="AF7" s="1">
        <v>4</v>
      </c>
      <c r="AG7" s="1">
        <v>4</v>
      </c>
      <c r="AH7" s="1">
        <v>2</v>
      </c>
      <c r="AI7" s="1">
        <v>5</v>
      </c>
      <c r="AJ7" s="1">
        <v>4</v>
      </c>
    </row>
    <row r="8" spans="1:36" ht="12" customHeight="1">
      <c r="A8" s="217"/>
      <c r="B8" s="217"/>
      <c r="C8" s="217"/>
      <c r="D8" s="221"/>
      <c r="E8" s="221"/>
      <c r="F8" s="221"/>
      <c r="G8" s="221"/>
      <c r="H8" s="228"/>
      <c r="I8" s="228"/>
      <c r="J8" s="228"/>
      <c r="K8" s="34"/>
      <c r="L8" s="34"/>
      <c r="M8" s="224" t="s">
        <v>189</v>
      </c>
      <c r="N8" s="225"/>
      <c r="O8" s="225"/>
      <c r="P8" s="238"/>
      <c r="Q8" s="239"/>
      <c r="R8" s="239"/>
      <c r="S8" s="239"/>
      <c r="T8" s="240"/>
      <c r="AC8" s="2" t="s">
        <v>61</v>
      </c>
      <c r="AD8" s="2" t="s">
        <v>11</v>
      </c>
      <c r="AE8" s="3" t="s">
        <v>38</v>
      </c>
      <c r="AF8" s="1">
        <v>3</v>
      </c>
      <c r="AG8" s="1">
        <v>3</v>
      </c>
      <c r="AH8" s="1">
        <v>5</v>
      </c>
      <c r="AI8" s="1">
        <v>4</v>
      </c>
      <c r="AJ8" s="1">
        <v>4</v>
      </c>
    </row>
    <row r="9" spans="1:36" ht="12" customHeight="1">
      <c r="A9" s="4"/>
      <c r="B9" s="4"/>
      <c r="C9" s="222"/>
      <c r="D9" s="222"/>
      <c r="E9" s="222"/>
      <c r="F9" s="222"/>
      <c r="G9" s="222"/>
      <c r="H9" s="229"/>
      <c r="I9" s="229"/>
      <c r="J9" s="229"/>
      <c r="K9" s="223"/>
      <c r="L9" s="223"/>
      <c r="M9" s="226"/>
      <c r="N9" s="227"/>
      <c r="O9" s="227"/>
      <c r="P9" s="241"/>
      <c r="Q9" s="242"/>
      <c r="R9" s="242"/>
      <c r="S9" s="242"/>
      <c r="T9" s="243"/>
      <c r="AC9" s="2" t="s">
        <v>62</v>
      </c>
      <c r="AD9" s="2" t="s">
        <v>12</v>
      </c>
      <c r="AE9" s="3" t="s">
        <v>39</v>
      </c>
      <c r="AF9" s="1">
        <v>3</v>
      </c>
      <c r="AG9" s="1">
        <v>4</v>
      </c>
      <c r="AH9" s="1">
        <v>4</v>
      </c>
      <c r="AI9" s="1">
        <v>4</v>
      </c>
      <c r="AJ9" s="1">
        <v>4</v>
      </c>
    </row>
    <row r="10" spans="1:36" ht="12" customHeight="1">
      <c r="A10" s="210" t="s">
        <v>117</v>
      </c>
      <c r="B10" s="211"/>
      <c r="C10" s="218"/>
      <c r="D10" s="218"/>
      <c r="E10" s="218"/>
      <c r="F10" s="218"/>
      <c r="G10" s="218"/>
      <c r="H10" s="218"/>
      <c r="I10" s="218"/>
      <c r="J10" s="219"/>
      <c r="K10" s="219"/>
      <c r="L10" s="219"/>
      <c r="M10" s="219"/>
      <c r="N10" s="219"/>
      <c r="O10" s="220"/>
      <c r="P10" s="220"/>
      <c r="Q10" s="220"/>
      <c r="R10" s="220"/>
      <c r="S10" s="220"/>
      <c r="T10" s="220"/>
      <c r="AC10" s="2" t="s">
        <v>63</v>
      </c>
      <c r="AD10" s="2" t="s">
        <v>13</v>
      </c>
      <c r="AE10" s="3" t="s">
        <v>40</v>
      </c>
      <c r="AF10" s="1">
        <v>3</v>
      </c>
      <c r="AG10" s="1">
        <v>3</v>
      </c>
      <c r="AH10" s="1">
        <v>4</v>
      </c>
      <c r="AI10" s="1">
        <v>5</v>
      </c>
      <c r="AJ10" s="1">
        <v>4</v>
      </c>
    </row>
    <row r="11" spans="1:36" ht="12" customHeight="1">
      <c r="A11" s="211"/>
      <c r="B11" s="211"/>
      <c r="C11" s="145"/>
      <c r="D11" s="145"/>
      <c r="E11" s="145"/>
      <c r="F11" s="145"/>
      <c r="G11" s="145"/>
      <c r="H11" s="145"/>
      <c r="I11" s="145"/>
      <c r="J11" s="142"/>
      <c r="K11" s="142"/>
      <c r="L11" s="142"/>
      <c r="M11" s="142"/>
      <c r="N11" s="142"/>
      <c r="O11" s="143"/>
      <c r="P11" s="143"/>
      <c r="Q11" s="143"/>
      <c r="R11" s="143"/>
      <c r="S11" s="143"/>
      <c r="T11" s="143"/>
      <c r="AC11" s="2" t="s">
        <v>64</v>
      </c>
      <c r="AD11" s="2" t="s">
        <v>14</v>
      </c>
      <c r="AE11" s="3" t="s">
        <v>41</v>
      </c>
      <c r="AF11" s="1">
        <v>3</v>
      </c>
      <c r="AG11" s="1">
        <v>4</v>
      </c>
      <c r="AH11" s="1">
        <v>5</v>
      </c>
      <c r="AI11" s="1">
        <v>3</v>
      </c>
      <c r="AJ11" s="1">
        <v>4</v>
      </c>
    </row>
    <row r="12" spans="1:36" ht="12" customHeight="1">
      <c r="A12" s="61" t="s">
        <v>97</v>
      </c>
      <c r="B12" s="211"/>
      <c r="C12" s="145"/>
      <c r="D12" s="145"/>
      <c r="E12" s="145"/>
      <c r="F12" s="145"/>
      <c r="G12" s="145"/>
      <c r="H12" s="145"/>
      <c r="I12" s="145"/>
      <c r="J12" s="144"/>
      <c r="K12" s="144"/>
      <c r="L12" s="144"/>
      <c r="M12" s="144"/>
      <c r="N12" s="144"/>
      <c r="O12" s="145"/>
      <c r="P12" s="145"/>
      <c r="Q12" s="145"/>
      <c r="R12" s="145"/>
      <c r="S12" s="145"/>
      <c r="T12" s="145"/>
      <c r="AC12" s="2" t="s">
        <v>65</v>
      </c>
      <c r="AD12" s="2" t="s">
        <v>15</v>
      </c>
      <c r="AE12" s="3" t="s">
        <v>42</v>
      </c>
      <c r="AF12" s="1">
        <v>5</v>
      </c>
      <c r="AG12" s="1">
        <v>4</v>
      </c>
      <c r="AH12" s="1">
        <v>3</v>
      </c>
      <c r="AI12" s="1">
        <v>3</v>
      </c>
      <c r="AJ12" s="1">
        <v>4</v>
      </c>
    </row>
    <row r="13" spans="1:36" ht="12" customHeight="1">
      <c r="A13" s="211"/>
      <c r="B13" s="211"/>
      <c r="C13" s="145"/>
      <c r="D13" s="145"/>
      <c r="E13" s="145"/>
      <c r="F13" s="145"/>
      <c r="G13" s="145"/>
      <c r="H13" s="145"/>
      <c r="I13" s="145"/>
      <c r="J13" s="144"/>
      <c r="K13" s="144"/>
      <c r="L13" s="144"/>
      <c r="M13" s="144"/>
      <c r="N13" s="144"/>
      <c r="O13" s="145"/>
      <c r="P13" s="145"/>
      <c r="Q13" s="145"/>
      <c r="R13" s="145"/>
      <c r="S13" s="145"/>
      <c r="T13" s="145"/>
      <c r="AC13" s="2" t="s">
        <v>66</v>
      </c>
      <c r="AD13" s="2" t="s">
        <v>16</v>
      </c>
      <c r="AE13" s="3" t="s">
        <v>43</v>
      </c>
      <c r="AF13" s="1">
        <v>5</v>
      </c>
      <c r="AG13" s="1">
        <v>5</v>
      </c>
      <c r="AH13" s="1">
        <v>3</v>
      </c>
      <c r="AI13" s="1">
        <v>2</v>
      </c>
      <c r="AJ13" s="1">
        <v>4</v>
      </c>
    </row>
    <row r="14" spans="1:36" ht="12" customHeight="1">
      <c r="A14" s="210" t="s">
        <v>1</v>
      </c>
      <c r="B14" s="210"/>
      <c r="C14" s="146">
        <f>IF(C$10="","",VLOOKUP(C$10,能力値表,3,FALSE))</f>
      </c>
      <c r="D14" s="146"/>
      <c r="E14" s="146"/>
      <c r="F14" s="146"/>
      <c r="G14" s="146"/>
      <c r="H14" s="146">
        <f>IF(H$10="","",VLOOKUP(H$10,能力値表,3,FALSE))</f>
      </c>
      <c r="I14" s="146"/>
      <c r="J14" s="147">
        <f>IF($J$10="","",VLOOKUP($J$10,能力値表,3,FALSE))</f>
      </c>
      <c r="K14" s="147"/>
      <c r="L14" s="147"/>
      <c r="M14" s="147"/>
      <c r="N14" s="147"/>
      <c r="O14" s="148">
        <f>IF(O$10="","",VLOOKUP(O$10,能力値表,3,FALSE))</f>
      </c>
      <c r="P14" s="148"/>
      <c r="Q14" s="148"/>
      <c r="R14" s="148"/>
      <c r="S14" s="148"/>
      <c r="T14" s="148"/>
      <c r="U14" s="12"/>
      <c r="V14" s="12"/>
      <c r="W14" s="12"/>
      <c r="X14" s="12"/>
      <c r="Y14" s="7"/>
      <c r="Z14" s="7"/>
      <c r="AA14" s="12"/>
      <c r="AB14" s="12"/>
      <c r="AC14" s="2" t="s">
        <v>67</v>
      </c>
      <c r="AD14" s="2" t="s">
        <v>17</v>
      </c>
      <c r="AE14" s="3" t="s">
        <v>44</v>
      </c>
      <c r="AF14" s="1">
        <v>2</v>
      </c>
      <c r="AG14" s="1">
        <v>3</v>
      </c>
      <c r="AH14" s="1">
        <v>5</v>
      </c>
      <c r="AI14" s="1">
        <v>5</v>
      </c>
      <c r="AJ14" s="1">
        <v>4</v>
      </c>
    </row>
    <row r="15" spans="1:36" ht="12" customHeight="1">
      <c r="A15" s="181"/>
      <c r="B15" s="181"/>
      <c r="C15" s="146"/>
      <c r="D15" s="146"/>
      <c r="E15" s="146"/>
      <c r="F15" s="146"/>
      <c r="G15" s="146"/>
      <c r="H15" s="146"/>
      <c r="I15" s="146"/>
      <c r="J15" s="147"/>
      <c r="K15" s="147"/>
      <c r="L15" s="147"/>
      <c r="M15" s="147"/>
      <c r="N15" s="147"/>
      <c r="O15" s="148"/>
      <c r="P15" s="148"/>
      <c r="Q15" s="148"/>
      <c r="R15" s="148"/>
      <c r="S15" s="148"/>
      <c r="T15" s="148"/>
      <c r="U15" s="12"/>
      <c r="V15" s="12"/>
      <c r="W15" s="12"/>
      <c r="X15" s="12"/>
      <c r="Y15" s="7"/>
      <c r="Z15" s="7"/>
      <c r="AA15" s="12"/>
      <c r="AB15" s="12"/>
      <c r="AC15" s="2" t="s">
        <v>68</v>
      </c>
      <c r="AD15" s="2" t="s">
        <v>18</v>
      </c>
      <c r="AE15" s="3" t="s">
        <v>45</v>
      </c>
      <c r="AF15" s="1">
        <v>2</v>
      </c>
      <c r="AG15" s="1">
        <v>4</v>
      </c>
      <c r="AH15" s="1">
        <v>5</v>
      </c>
      <c r="AI15" s="1">
        <v>4</v>
      </c>
      <c r="AJ15" s="1">
        <v>4</v>
      </c>
    </row>
    <row r="16" spans="1:36" ht="12" customHeight="1">
      <c r="A16" s="4"/>
      <c r="B16" s="4"/>
      <c r="C16" s="8"/>
      <c r="D16" s="8"/>
      <c r="E16" s="8"/>
      <c r="Q16" s="6"/>
      <c r="R16" s="16"/>
      <c r="S16" s="16"/>
      <c r="T16" s="16"/>
      <c r="U16" s="12"/>
      <c r="V16" s="67" t="s">
        <v>154</v>
      </c>
      <c r="W16" s="68"/>
      <c r="X16" s="68"/>
      <c r="Y16" s="236">
        <f>エピックシート!C13</f>
        <v>0</v>
      </c>
      <c r="Z16" s="236"/>
      <c r="AA16" s="237"/>
      <c r="AB16" s="12"/>
      <c r="AC16" s="2" t="s">
        <v>69</v>
      </c>
      <c r="AD16" s="2" t="s">
        <v>19</v>
      </c>
      <c r="AE16" s="3" t="s">
        <v>46</v>
      </c>
      <c r="AF16" s="1">
        <v>4</v>
      </c>
      <c r="AG16" s="1">
        <v>4</v>
      </c>
      <c r="AH16" s="1">
        <v>3</v>
      </c>
      <c r="AI16" s="1">
        <v>4</v>
      </c>
      <c r="AJ16" s="1">
        <v>4</v>
      </c>
    </row>
    <row r="17" spans="1:36" ht="12" customHeight="1">
      <c r="A17" s="52" t="s">
        <v>2</v>
      </c>
      <c r="B17" s="52"/>
      <c r="C17" s="52" t="s">
        <v>121</v>
      </c>
      <c r="D17" s="193"/>
      <c r="E17" s="13"/>
      <c r="F17" s="174" t="s">
        <v>119</v>
      </c>
      <c r="G17" s="175"/>
      <c r="H17" s="176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2"/>
      <c r="V17" s="67" t="s">
        <v>155</v>
      </c>
      <c r="W17" s="68"/>
      <c r="X17" s="68"/>
      <c r="Y17" s="236">
        <f>(P8-エピックシート!S2)</f>
        <v>0</v>
      </c>
      <c r="Z17" s="236"/>
      <c r="AA17" s="237"/>
      <c r="AB17" s="12"/>
      <c r="AC17" s="2" t="s">
        <v>70</v>
      </c>
      <c r="AD17" s="2" t="s">
        <v>20</v>
      </c>
      <c r="AE17" s="3" t="s">
        <v>47</v>
      </c>
      <c r="AF17" s="1">
        <v>5</v>
      </c>
      <c r="AG17" s="1">
        <v>4</v>
      </c>
      <c r="AH17" s="1">
        <v>4</v>
      </c>
      <c r="AI17" s="1">
        <v>2</v>
      </c>
      <c r="AJ17" s="1">
        <v>4</v>
      </c>
    </row>
    <row r="18" spans="1:36" ht="12" customHeight="1">
      <c r="A18" s="209">
        <f>IF($C$10="","",IF($J$10="","",IF($O$10="","",VLOOKUP($C$10,能力値表,4,FALSE)+VLOOKUP($J$10,能力値表,4,FALSE)+VLOOKUP($O$10,能力値表,4,FALSE))))</f>
      </c>
      <c r="B18" s="206" t="s">
        <v>3</v>
      </c>
      <c r="C18" s="126"/>
      <c r="D18" s="21"/>
      <c r="E18" s="20"/>
      <c r="F18" s="177"/>
      <c r="G18" s="178"/>
      <c r="H18" s="17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2"/>
      <c r="V18" s="67" t="s">
        <v>156</v>
      </c>
      <c r="W18" s="68"/>
      <c r="X18" s="68"/>
      <c r="Y18" s="236">
        <f>エピックシート!H13</f>
        <v>0</v>
      </c>
      <c r="Z18" s="236"/>
      <c r="AA18" s="237"/>
      <c r="AB18" s="12"/>
      <c r="AC18" s="2" t="s">
        <v>71</v>
      </c>
      <c r="AD18" s="2" t="s">
        <v>21</v>
      </c>
      <c r="AE18" s="3" t="s">
        <v>48</v>
      </c>
      <c r="AF18" s="1">
        <v>4</v>
      </c>
      <c r="AG18" s="1">
        <v>5</v>
      </c>
      <c r="AH18" s="1">
        <v>2</v>
      </c>
      <c r="AI18" s="1">
        <v>4</v>
      </c>
      <c r="AJ18" s="1">
        <v>4</v>
      </c>
    </row>
    <row r="19" spans="1:36" ht="12" customHeight="1">
      <c r="A19" s="209"/>
      <c r="B19" s="126"/>
      <c r="C19" s="126"/>
      <c r="D19" s="22"/>
      <c r="E19" s="20"/>
      <c r="F19" s="199" t="s">
        <v>120</v>
      </c>
      <c r="G19" s="200"/>
      <c r="H19" s="17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2"/>
      <c r="V19" s="67" t="s">
        <v>157</v>
      </c>
      <c r="W19" s="68"/>
      <c r="X19" s="68"/>
      <c r="Y19" s="236">
        <f>エピックシート!C15</f>
        <v>0</v>
      </c>
      <c r="Z19" s="236"/>
      <c r="AA19" s="237"/>
      <c r="AB19" s="12"/>
      <c r="AC19" s="2" t="s">
        <v>72</v>
      </c>
      <c r="AD19" s="2" t="s">
        <v>22</v>
      </c>
      <c r="AE19" s="3" t="s">
        <v>49</v>
      </c>
      <c r="AF19" s="1">
        <v>4</v>
      </c>
      <c r="AG19" s="1">
        <v>2</v>
      </c>
      <c r="AH19" s="1">
        <v>5</v>
      </c>
      <c r="AI19" s="1">
        <v>4</v>
      </c>
      <c r="AJ19" s="1">
        <v>4</v>
      </c>
    </row>
    <row r="20" spans="1:36" ht="12" customHeight="1">
      <c r="A20" s="207" t="s">
        <v>98</v>
      </c>
      <c r="B20" s="208"/>
      <c r="C20" s="197" t="s">
        <v>118</v>
      </c>
      <c r="D20" s="198"/>
      <c r="E20" s="11"/>
      <c r="F20" s="177"/>
      <c r="G20" s="178"/>
      <c r="H20" s="17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2"/>
      <c r="V20" s="67" t="s">
        <v>158</v>
      </c>
      <c r="W20" s="68"/>
      <c r="X20" s="68"/>
      <c r="Y20" s="236">
        <f>エピックシート!M15</f>
        <v>0</v>
      </c>
      <c r="Z20" s="236"/>
      <c r="AA20" s="237"/>
      <c r="AB20" s="12"/>
      <c r="AC20" s="2" t="s">
        <v>73</v>
      </c>
      <c r="AD20" s="2" t="s">
        <v>23</v>
      </c>
      <c r="AE20" s="3" t="s">
        <v>50</v>
      </c>
      <c r="AF20" s="1">
        <v>4</v>
      </c>
      <c r="AG20" s="1">
        <v>4</v>
      </c>
      <c r="AH20" s="1">
        <v>4</v>
      </c>
      <c r="AI20" s="1">
        <v>3</v>
      </c>
      <c r="AJ20" s="1">
        <v>4</v>
      </c>
    </row>
    <row r="21" spans="1:36" ht="12" customHeight="1">
      <c r="A21" s="207" t="s">
        <v>99</v>
      </c>
      <c r="B21" s="208"/>
      <c r="C21" s="197" t="s">
        <v>118</v>
      </c>
      <c r="D21" s="198"/>
      <c r="E21" s="11"/>
      <c r="F21" s="194" t="s">
        <v>122</v>
      </c>
      <c r="G21" s="194"/>
      <c r="H21" s="194"/>
      <c r="I21" s="194"/>
      <c r="J21" s="195"/>
      <c r="K21" s="190" t="s">
        <v>124</v>
      </c>
      <c r="L21" s="190"/>
      <c r="M21" s="190"/>
      <c r="N21" s="190"/>
      <c r="O21" s="190"/>
      <c r="P21" s="192">
        <f>IF(A22="","",IF(P45="","",((A22+A35)/2)+P45+SUM(P29:Q36)))</f>
      </c>
      <c r="Q21" s="9"/>
      <c r="R21" s="16"/>
      <c r="S21" s="16"/>
      <c r="T21" s="16"/>
      <c r="U21" s="12"/>
      <c r="V21" s="67" t="s">
        <v>159</v>
      </c>
      <c r="W21" s="68"/>
      <c r="X21" s="68"/>
      <c r="Y21" s="236">
        <f>エピックシート!H15</f>
        <v>0</v>
      </c>
      <c r="Z21" s="236"/>
      <c r="AA21" s="237"/>
      <c r="AB21" s="12"/>
      <c r="AC21" s="2" t="s">
        <v>83</v>
      </c>
      <c r="AD21" s="2" t="s">
        <v>24</v>
      </c>
      <c r="AE21" s="3" t="s">
        <v>51</v>
      </c>
      <c r="AF21" s="1">
        <v>5</v>
      </c>
      <c r="AG21" s="1">
        <v>5</v>
      </c>
      <c r="AH21" s="1">
        <v>2</v>
      </c>
      <c r="AI21" s="1">
        <v>3</v>
      </c>
      <c r="AJ21" s="1">
        <v>4</v>
      </c>
    </row>
    <row r="22" spans="1:36" ht="12" customHeight="1">
      <c r="A22" s="209">
        <f>IF($C$10="","",IF($J$10="","",IF($O$10="","",VLOOKUP($C$10,能力値表,5,FALSE)+VLOOKUP($J$10,能力値表,5,FALSE)+VLOOKUP($O$10,能力値表,5,FALSE))))</f>
      </c>
      <c r="B22" s="206" t="s">
        <v>4</v>
      </c>
      <c r="C22" s="126"/>
      <c r="D22" s="15"/>
      <c r="E22" s="14"/>
      <c r="F22" s="196"/>
      <c r="G22" s="196"/>
      <c r="H22" s="196"/>
      <c r="I22" s="196"/>
      <c r="J22" s="196"/>
      <c r="K22" s="191"/>
      <c r="L22" s="191"/>
      <c r="M22" s="191"/>
      <c r="N22" s="191"/>
      <c r="O22" s="191"/>
      <c r="P22" s="189"/>
      <c r="S22" s="17"/>
      <c r="T22" s="17"/>
      <c r="U22" s="17"/>
      <c r="V22" s="67" t="s">
        <v>160</v>
      </c>
      <c r="W22" s="68"/>
      <c r="X22" s="68"/>
      <c r="Y22" s="236">
        <f>エピックシート!M13</f>
        <v>0</v>
      </c>
      <c r="Z22" s="236"/>
      <c r="AA22" s="237"/>
      <c r="AB22" s="17"/>
      <c r="AC22" s="2" t="s">
        <v>84</v>
      </c>
      <c r="AD22" s="2" t="s">
        <v>74</v>
      </c>
      <c r="AE22" s="3" t="s">
        <v>51</v>
      </c>
      <c r="AF22" s="1">
        <v>2</v>
      </c>
      <c r="AG22" s="1">
        <v>5</v>
      </c>
      <c r="AH22" s="1">
        <v>4</v>
      </c>
      <c r="AI22" s="1">
        <v>4</v>
      </c>
      <c r="AJ22" s="1">
        <v>4</v>
      </c>
    </row>
    <row r="23" spans="1:36" ht="12" customHeight="1">
      <c r="A23" s="142"/>
      <c r="B23" s="126"/>
      <c r="C23" s="126"/>
      <c r="D23" s="10"/>
      <c r="E23" s="14"/>
      <c r="F23" s="201">
        <f>IF(A18="","",10+A18+A29)</f>
      </c>
      <c r="G23" s="202"/>
      <c r="H23" s="191" t="s">
        <v>123</v>
      </c>
      <c r="I23" s="191"/>
      <c r="J23" s="191"/>
      <c r="K23" s="191" t="s">
        <v>125</v>
      </c>
      <c r="L23" s="191"/>
      <c r="M23" s="191"/>
      <c r="N23" s="191"/>
      <c r="O23" s="191"/>
      <c r="P23" s="189">
        <f>A44</f>
      </c>
      <c r="V23" s="67" t="s">
        <v>161</v>
      </c>
      <c r="W23" s="68"/>
      <c r="X23" s="68"/>
      <c r="Y23" s="236">
        <f>エピックシート!M14</f>
        <v>0</v>
      </c>
      <c r="Z23" s="236"/>
      <c r="AA23" s="237"/>
      <c r="AC23" s="2" t="s">
        <v>85</v>
      </c>
      <c r="AD23" s="2" t="s">
        <v>25</v>
      </c>
      <c r="AE23" s="3" t="s">
        <v>51</v>
      </c>
      <c r="AF23" s="1">
        <v>5</v>
      </c>
      <c r="AG23" s="1">
        <v>3</v>
      </c>
      <c r="AH23" s="1">
        <v>3</v>
      </c>
      <c r="AI23" s="1">
        <v>4</v>
      </c>
      <c r="AJ23" s="1">
        <v>4</v>
      </c>
    </row>
    <row r="24" spans="1:36" ht="12" customHeight="1">
      <c r="A24" s="207" t="s">
        <v>100</v>
      </c>
      <c r="B24" s="208"/>
      <c r="C24" s="197" t="s">
        <v>118</v>
      </c>
      <c r="D24" s="198"/>
      <c r="E24" s="11"/>
      <c r="F24" s="203"/>
      <c r="G24" s="204"/>
      <c r="H24" s="191"/>
      <c r="I24" s="191"/>
      <c r="J24" s="191"/>
      <c r="K24" s="191"/>
      <c r="L24" s="191"/>
      <c r="M24" s="191"/>
      <c r="N24" s="191"/>
      <c r="O24" s="191"/>
      <c r="P24" s="189"/>
      <c r="AC24" s="2" t="s">
        <v>86</v>
      </c>
      <c r="AD24" s="2" t="s">
        <v>26</v>
      </c>
      <c r="AE24" s="3" t="s">
        <v>51</v>
      </c>
      <c r="AF24" s="1">
        <v>5</v>
      </c>
      <c r="AG24" s="1">
        <v>3</v>
      </c>
      <c r="AH24" s="1">
        <v>4</v>
      </c>
      <c r="AI24" s="1">
        <v>3</v>
      </c>
      <c r="AJ24" s="1">
        <v>4</v>
      </c>
    </row>
    <row r="25" spans="1:36" ht="12" customHeight="1">
      <c r="A25" s="207" t="s">
        <v>101</v>
      </c>
      <c r="B25" s="208"/>
      <c r="C25" s="197" t="s">
        <v>118</v>
      </c>
      <c r="D25" s="205"/>
      <c r="E25" s="12"/>
      <c r="F25" s="151" t="s">
        <v>126</v>
      </c>
      <c r="G25" s="151"/>
      <c r="H25" s="151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C25" s="2" t="s">
        <v>87</v>
      </c>
      <c r="AD25" s="2" t="s">
        <v>75</v>
      </c>
      <c r="AE25" s="3" t="s">
        <v>51</v>
      </c>
      <c r="AF25" s="1">
        <v>4</v>
      </c>
      <c r="AG25" s="1">
        <v>5</v>
      </c>
      <c r="AH25" s="1">
        <v>3</v>
      </c>
      <c r="AI25" s="1">
        <v>3</v>
      </c>
      <c r="AJ25" s="1">
        <v>4</v>
      </c>
    </row>
    <row r="26" spans="1:36" ht="12" customHeight="1">
      <c r="A26" s="207" t="s">
        <v>102</v>
      </c>
      <c r="B26" s="208"/>
      <c r="C26" s="197" t="s">
        <v>164</v>
      </c>
      <c r="D26" s="205"/>
      <c r="E26" s="12"/>
      <c r="F26" s="151"/>
      <c r="G26" s="153"/>
      <c r="H26" s="153"/>
      <c r="I26" s="153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C26" s="2" t="s">
        <v>88</v>
      </c>
      <c r="AD26" s="2" t="s">
        <v>27</v>
      </c>
      <c r="AE26" s="3" t="s">
        <v>51</v>
      </c>
      <c r="AF26" s="1">
        <v>2</v>
      </c>
      <c r="AG26" s="1">
        <v>5</v>
      </c>
      <c r="AH26" s="1">
        <v>4</v>
      </c>
      <c r="AI26" s="1">
        <v>3</v>
      </c>
      <c r="AJ26" s="1">
        <v>5</v>
      </c>
    </row>
    <row r="27" spans="1:36" ht="12" customHeight="1">
      <c r="A27" s="207" t="s">
        <v>103</v>
      </c>
      <c r="B27" s="208"/>
      <c r="C27" s="197" t="s">
        <v>164</v>
      </c>
      <c r="D27" s="205"/>
      <c r="E27" s="12"/>
      <c r="F27" s="149" t="s">
        <v>142</v>
      </c>
      <c r="G27" s="173" t="s">
        <v>127</v>
      </c>
      <c r="H27" s="173"/>
      <c r="I27" s="173"/>
      <c r="J27" s="173"/>
      <c r="K27" s="173" t="s">
        <v>128</v>
      </c>
      <c r="L27" s="173"/>
      <c r="M27" s="173"/>
      <c r="N27" s="137" t="s">
        <v>129</v>
      </c>
      <c r="O27" s="138"/>
      <c r="P27" s="161" t="s">
        <v>130</v>
      </c>
      <c r="Q27" s="161"/>
      <c r="R27" s="161" t="s">
        <v>131</v>
      </c>
      <c r="S27" s="173" t="s">
        <v>132</v>
      </c>
      <c r="T27" s="173"/>
      <c r="U27" s="163"/>
      <c r="V27" s="161" t="s">
        <v>134</v>
      </c>
      <c r="W27" s="163"/>
      <c r="X27" s="161" t="s">
        <v>133</v>
      </c>
      <c r="Y27" s="163"/>
      <c r="Z27" s="163"/>
      <c r="AA27" s="64" t="s">
        <v>137</v>
      </c>
      <c r="AB27" s="18"/>
      <c r="AC27" s="2" t="s">
        <v>89</v>
      </c>
      <c r="AD27" s="2" t="s">
        <v>28</v>
      </c>
      <c r="AE27" s="3" t="s">
        <v>51</v>
      </c>
      <c r="AF27" s="1">
        <v>4</v>
      </c>
      <c r="AG27" s="1">
        <v>4</v>
      </c>
      <c r="AH27" s="1">
        <v>3</v>
      </c>
      <c r="AI27" s="1">
        <v>4</v>
      </c>
      <c r="AJ27" s="1">
        <v>4</v>
      </c>
    </row>
    <row r="28" spans="1:36" ht="12" customHeight="1">
      <c r="A28" s="207" t="s">
        <v>104</v>
      </c>
      <c r="B28" s="208"/>
      <c r="C28" s="197" t="s">
        <v>118</v>
      </c>
      <c r="D28" s="205"/>
      <c r="E28" s="12"/>
      <c r="F28" s="113"/>
      <c r="G28" s="173"/>
      <c r="H28" s="173"/>
      <c r="I28" s="173"/>
      <c r="J28" s="173"/>
      <c r="K28" s="173"/>
      <c r="L28" s="173"/>
      <c r="M28" s="173"/>
      <c r="N28" s="139"/>
      <c r="O28" s="140"/>
      <c r="P28" s="161"/>
      <c r="Q28" s="161"/>
      <c r="R28" s="173"/>
      <c r="S28" s="163"/>
      <c r="T28" s="163"/>
      <c r="U28" s="163"/>
      <c r="V28" s="163"/>
      <c r="W28" s="163"/>
      <c r="X28" s="163"/>
      <c r="Y28" s="163"/>
      <c r="Z28" s="163"/>
      <c r="AA28" s="64"/>
      <c r="AB28" s="18"/>
      <c r="AC28" s="2" t="s">
        <v>90</v>
      </c>
      <c r="AD28" s="2" t="s">
        <v>76</v>
      </c>
      <c r="AE28" s="3" t="s">
        <v>51</v>
      </c>
      <c r="AF28" s="1">
        <v>5</v>
      </c>
      <c r="AG28" s="1">
        <v>3</v>
      </c>
      <c r="AH28" s="1">
        <v>2</v>
      </c>
      <c r="AI28" s="1">
        <v>5</v>
      </c>
      <c r="AJ28" s="1">
        <v>4</v>
      </c>
    </row>
    <row r="29" spans="1:36" ht="12" customHeight="1">
      <c r="A29" s="209">
        <f>IF($C$10="","",IF($J$10="","",IF($O$10="","",VLOOKUP($C$10,能力値表,6,FALSE)+VLOOKUP($J$10,能力値表,6,FALSE)+VLOOKUP($O$10,能力値表,6,FALSE))))</f>
      </c>
      <c r="B29" s="206" t="s">
        <v>5</v>
      </c>
      <c r="C29" s="126"/>
      <c r="D29" s="7"/>
      <c r="E29" s="7"/>
      <c r="F29" s="113"/>
      <c r="G29" s="132"/>
      <c r="H29" s="132"/>
      <c r="I29" s="132"/>
      <c r="J29" s="132"/>
      <c r="K29" s="172"/>
      <c r="L29" s="172"/>
      <c r="M29" s="172"/>
      <c r="N29" s="115"/>
      <c r="O29" s="116"/>
      <c r="P29" s="141"/>
      <c r="Q29" s="141"/>
      <c r="R29" s="141"/>
      <c r="S29" s="128"/>
      <c r="T29" s="128"/>
      <c r="U29" s="128"/>
      <c r="V29" s="141"/>
      <c r="W29" s="128"/>
      <c r="X29" s="164"/>
      <c r="Y29" s="165"/>
      <c r="Z29" s="166"/>
      <c r="AA29" s="159"/>
      <c r="AB29" s="16"/>
      <c r="AC29" s="2" t="s">
        <v>91</v>
      </c>
      <c r="AD29" s="2" t="s">
        <v>29</v>
      </c>
      <c r="AE29" s="3" t="s">
        <v>51</v>
      </c>
      <c r="AF29" s="1">
        <v>2</v>
      </c>
      <c r="AG29" s="1">
        <v>5</v>
      </c>
      <c r="AH29" s="1">
        <v>4</v>
      </c>
      <c r="AI29" s="1">
        <v>5</v>
      </c>
      <c r="AJ29" s="1">
        <v>3</v>
      </c>
    </row>
    <row r="30" spans="1:36" ht="12" customHeight="1">
      <c r="A30" s="142"/>
      <c r="B30" s="126"/>
      <c r="C30" s="126"/>
      <c r="D30" s="7"/>
      <c r="E30" s="7"/>
      <c r="F30" s="113"/>
      <c r="G30" s="132"/>
      <c r="H30" s="132"/>
      <c r="I30" s="132"/>
      <c r="J30" s="132"/>
      <c r="K30" s="172"/>
      <c r="L30" s="172"/>
      <c r="M30" s="172"/>
      <c r="N30" s="117"/>
      <c r="O30" s="118"/>
      <c r="P30" s="141"/>
      <c r="Q30" s="141"/>
      <c r="R30" s="128"/>
      <c r="S30" s="128"/>
      <c r="T30" s="128"/>
      <c r="U30" s="128"/>
      <c r="V30" s="128"/>
      <c r="W30" s="128"/>
      <c r="X30" s="167"/>
      <c r="Y30" s="168"/>
      <c r="Z30" s="169"/>
      <c r="AA30" s="159"/>
      <c r="AB30" s="16"/>
      <c r="AC30" s="2" t="s">
        <v>92</v>
      </c>
      <c r="AD30" s="2" t="s">
        <v>77</v>
      </c>
      <c r="AE30" s="3" t="s">
        <v>51</v>
      </c>
      <c r="AF30" s="1">
        <v>5</v>
      </c>
      <c r="AG30" s="1">
        <v>5</v>
      </c>
      <c r="AH30" s="1">
        <v>3</v>
      </c>
      <c r="AI30" s="1">
        <v>3</v>
      </c>
      <c r="AJ30" s="1">
        <v>3</v>
      </c>
    </row>
    <row r="31" spans="1:36" ht="12" customHeight="1">
      <c r="A31" s="207" t="s">
        <v>105</v>
      </c>
      <c r="B31" s="208"/>
      <c r="C31" s="197" t="s">
        <v>164</v>
      </c>
      <c r="D31" s="205"/>
      <c r="E31" s="12"/>
      <c r="F31" s="113"/>
      <c r="G31" s="132"/>
      <c r="H31" s="132"/>
      <c r="I31" s="132"/>
      <c r="J31" s="132"/>
      <c r="K31" s="171"/>
      <c r="L31" s="172"/>
      <c r="M31" s="172"/>
      <c r="N31" s="115"/>
      <c r="O31" s="116"/>
      <c r="P31" s="141"/>
      <c r="Q31" s="141"/>
      <c r="R31" s="141"/>
      <c r="S31" s="128"/>
      <c r="T31" s="128"/>
      <c r="U31" s="128"/>
      <c r="V31" s="141"/>
      <c r="W31" s="128"/>
      <c r="X31" s="141"/>
      <c r="Y31" s="132"/>
      <c r="Z31" s="132"/>
      <c r="AA31" s="159"/>
      <c r="AB31" s="16"/>
      <c r="AC31" s="2" t="s">
        <v>78</v>
      </c>
      <c r="AD31" s="2" t="s">
        <v>30</v>
      </c>
      <c r="AE31" s="3" t="s">
        <v>52</v>
      </c>
      <c r="AF31" s="1">
        <v>3</v>
      </c>
      <c r="AG31" s="1">
        <v>2</v>
      </c>
      <c r="AH31" s="1">
        <v>5</v>
      </c>
      <c r="AI31" s="1">
        <v>5</v>
      </c>
      <c r="AJ31" s="1">
        <v>4</v>
      </c>
    </row>
    <row r="32" spans="1:36" ht="12" customHeight="1">
      <c r="A32" s="207" t="s">
        <v>106</v>
      </c>
      <c r="B32" s="208"/>
      <c r="C32" s="197" t="s">
        <v>118</v>
      </c>
      <c r="D32" s="205"/>
      <c r="E32" s="12"/>
      <c r="F32" s="113"/>
      <c r="G32" s="132"/>
      <c r="H32" s="132"/>
      <c r="I32" s="132"/>
      <c r="J32" s="132"/>
      <c r="K32" s="172"/>
      <c r="L32" s="172"/>
      <c r="M32" s="172"/>
      <c r="N32" s="117"/>
      <c r="O32" s="118"/>
      <c r="P32" s="141"/>
      <c r="Q32" s="141"/>
      <c r="R32" s="128"/>
      <c r="S32" s="128"/>
      <c r="T32" s="128"/>
      <c r="U32" s="128"/>
      <c r="V32" s="128"/>
      <c r="W32" s="128"/>
      <c r="X32" s="132"/>
      <c r="Y32" s="132"/>
      <c r="Z32" s="132"/>
      <c r="AA32" s="159"/>
      <c r="AB32" s="16"/>
      <c r="AC32" s="2" t="s">
        <v>79</v>
      </c>
      <c r="AD32" s="2" t="s">
        <v>31</v>
      </c>
      <c r="AE32" s="3" t="s">
        <v>53</v>
      </c>
      <c r="AF32" s="1">
        <v>3</v>
      </c>
      <c r="AG32" s="1">
        <v>5</v>
      </c>
      <c r="AH32" s="1">
        <v>3</v>
      </c>
      <c r="AI32" s="1">
        <v>4</v>
      </c>
      <c r="AJ32" s="1">
        <v>4</v>
      </c>
    </row>
    <row r="33" spans="1:36" ht="12" customHeight="1">
      <c r="A33" s="207" t="s">
        <v>107</v>
      </c>
      <c r="B33" s="208"/>
      <c r="C33" s="197" t="s">
        <v>118</v>
      </c>
      <c r="D33" s="205"/>
      <c r="E33" s="12"/>
      <c r="F33" s="113"/>
      <c r="G33" s="132"/>
      <c r="H33" s="132"/>
      <c r="I33" s="132"/>
      <c r="J33" s="132"/>
      <c r="K33" s="128"/>
      <c r="L33" s="128"/>
      <c r="M33" s="128"/>
      <c r="N33" s="115"/>
      <c r="O33" s="116"/>
      <c r="P33" s="141"/>
      <c r="Q33" s="141"/>
      <c r="R33" s="141"/>
      <c r="S33" s="128"/>
      <c r="T33" s="128"/>
      <c r="U33" s="128"/>
      <c r="V33" s="141"/>
      <c r="W33" s="128"/>
      <c r="X33" s="141"/>
      <c r="Y33" s="132"/>
      <c r="Z33" s="132"/>
      <c r="AA33" s="159"/>
      <c r="AB33" s="16"/>
      <c r="AC33" s="2" t="s">
        <v>80</v>
      </c>
      <c r="AD33" s="2" t="s">
        <v>32</v>
      </c>
      <c r="AE33" s="3" t="s">
        <v>54</v>
      </c>
      <c r="AF33" s="1">
        <v>3</v>
      </c>
      <c r="AG33" s="1">
        <v>5</v>
      </c>
      <c r="AH33" s="1">
        <v>2</v>
      </c>
      <c r="AI33" s="1">
        <v>5</v>
      </c>
      <c r="AJ33" s="1">
        <v>4</v>
      </c>
    </row>
    <row r="34" spans="1:36" ht="12" customHeight="1">
      <c r="A34" s="207" t="s">
        <v>108</v>
      </c>
      <c r="B34" s="208"/>
      <c r="C34" s="197" t="s">
        <v>164</v>
      </c>
      <c r="D34" s="205"/>
      <c r="E34" s="12"/>
      <c r="F34" s="113"/>
      <c r="G34" s="132"/>
      <c r="H34" s="132"/>
      <c r="I34" s="132"/>
      <c r="J34" s="132"/>
      <c r="K34" s="128"/>
      <c r="L34" s="128"/>
      <c r="M34" s="128"/>
      <c r="N34" s="117"/>
      <c r="O34" s="118"/>
      <c r="P34" s="141"/>
      <c r="Q34" s="141"/>
      <c r="R34" s="128"/>
      <c r="S34" s="128"/>
      <c r="T34" s="128"/>
      <c r="U34" s="128"/>
      <c r="V34" s="128"/>
      <c r="W34" s="128"/>
      <c r="X34" s="132"/>
      <c r="Y34" s="132"/>
      <c r="Z34" s="132"/>
      <c r="AA34" s="159"/>
      <c r="AB34" s="16"/>
      <c r="AC34" s="2" t="s">
        <v>81</v>
      </c>
      <c r="AD34" s="2" t="s">
        <v>33</v>
      </c>
      <c r="AE34" s="3" t="s">
        <v>55</v>
      </c>
      <c r="AF34" s="1">
        <v>4</v>
      </c>
      <c r="AG34" s="1">
        <v>5</v>
      </c>
      <c r="AH34" s="1">
        <v>3</v>
      </c>
      <c r="AI34" s="1">
        <v>3</v>
      </c>
      <c r="AJ34" s="1">
        <v>4</v>
      </c>
    </row>
    <row r="35" spans="1:36" ht="12" customHeight="1">
      <c r="A35" s="209">
        <f>IF($C$10="","",IF($J$10="","",IF($O$10="","",VLOOKUP($C$10,能力値表,7,FALSE)+VLOOKUP($J$10,能力値表,7,FALSE)+VLOOKUP($O$10,能力値表,7,FALSE))))</f>
      </c>
      <c r="B35" s="206" t="s">
        <v>6</v>
      </c>
      <c r="C35" s="126"/>
      <c r="D35" s="7"/>
      <c r="E35" s="7"/>
      <c r="F35" s="113"/>
      <c r="G35" s="132"/>
      <c r="H35" s="132"/>
      <c r="I35" s="132"/>
      <c r="J35" s="132"/>
      <c r="K35" s="128"/>
      <c r="L35" s="128"/>
      <c r="M35" s="128"/>
      <c r="N35" s="115"/>
      <c r="O35" s="116"/>
      <c r="P35" s="141"/>
      <c r="Q35" s="141"/>
      <c r="R35" s="141"/>
      <c r="S35" s="128"/>
      <c r="T35" s="128"/>
      <c r="U35" s="128"/>
      <c r="V35" s="141"/>
      <c r="W35" s="128"/>
      <c r="X35" s="141"/>
      <c r="Y35" s="132"/>
      <c r="Z35" s="132"/>
      <c r="AA35" s="159"/>
      <c r="AB35" s="16"/>
      <c r="AC35" s="2" t="s">
        <v>82</v>
      </c>
      <c r="AD35" s="2" t="s">
        <v>34</v>
      </c>
      <c r="AE35" s="3" t="s">
        <v>56</v>
      </c>
      <c r="AF35" s="1">
        <v>2</v>
      </c>
      <c r="AG35" s="1">
        <v>4</v>
      </c>
      <c r="AH35" s="1">
        <v>4</v>
      </c>
      <c r="AI35" s="1">
        <v>5</v>
      </c>
      <c r="AJ35" s="1">
        <v>4</v>
      </c>
    </row>
    <row r="36" spans="1:28" ht="12" customHeight="1">
      <c r="A36" s="142"/>
      <c r="B36" s="126"/>
      <c r="C36" s="126"/>
      <c r="D36" s="7"/>
      <c r="E36" s="7"/>
      <c r="F36" s="150"/>
      <c r="G36" s="170"/>
      <c r="H36" s="170"/>
      <c r="I36" s="170"/>
      <c r="J36" s="170"/>
      <c r="K36" s="129"/>
      <c r="L36" s="129"/>
      <c r="M36" s="129"/>
      <c r="N36" s="119"/>
      <c r="O36" s="120"/>
      <c r="P36" s="162"/>
      <c r="Q36" s="162"/>
      <c r="R36" s="129"/>
      <c r="S36" s="129"/>
      <c r="T36" s="129"/>
      <c r="U36" s="129"/>
      <c r="V36" s="129"/>
      <c r="W36" s="129"/>
      <c r="X36" s="170"/>
      <c r="Y36" s="170"/>
      <c r="Z36" s="170"/>
      <c r="AA36" s="160"/>
      <c r="AB36" s="16"/>
    </row>
    <row r="37" spans="1:29" ht="12" customHeight="1">
      <c r="A37" s="207" t="s">
        <v>109</v>
      </c>
      <c r="B37" s="208"/>
      <c r="C37" s="197" t="s">
        <v>118</v>
      </c>
      <c r="D37" s="205"/>
      <c r="E37" s="12"/>
      <c r="F37" s="149" t="s">
        <v>143</v>
      </c>
      <c r="G37" s="161" t="s">
        <v>127</v>
      </c>
      <c r="H37" s="161"/>
      <c r="I37" s="161"/>
      <c r="J37" s="161"/>
      <c r="K37" s="161" t="s">
        <v>135</v>
      </c>
      <c r="L37" s="161"/>
      <c r="M37" s="161"/>
      <c r="N37" s="133" t="s">
        <v>136</v>
      </c>
      <c r="O37" s="134"/>
      <c r="P37" s="161" t="s">
        <v>130</v>
      </c>
      <c r="Q37" s="161"/>
      <c r="R37" s="161" t="s">
        <v>141</v>
      </c>
      <c r="S37" s="161"/>
      <c r="T37" s="133" t="s">
        <v>138</v>
      </c>
      <c r="U37" s="134"/>
      <c r="V37" s="161" t="s">
        <v>139</v>
      </c>
      <c r="W37" s="161" t="s">
        <v>140</v>
      </c>
      <c r="X37" s="161"/>
      <c r="Y37" s="161"/>
      <c r="Z37" s="161" t="s">
        <v>137</v>
      </c>
      <c r="AA37" s="161"/>
      <c r="AC37" s="2" t="s">
        <v>162</v>
      </c>
    </row>
    <row r="38" spans="1:29" ht="12" customHeight="1">
      <c r="A38" s="207" t="s">
        <v>110</v>
      </c>
      <c r="B38" s="208"/>
      <c r="C38" s="197" t="s">
        <v>118</v>
      </c>
      <c r="D38" s="205"/>
      <c r="E38" s="12"/>
      <c r="F38" s="113"/>
      <c r="G38" s="161"/>
      <c r="H38" s="161"/>
      <c r="I38" s="161"/>
      <c r="J38" s="161"/>
      <c r="K38" s="161"/>
      <c r="L38" s="161"/>
      <c r="M38" s="161"/>
      <c r="N38" s="135"/>
      <c r="O38" s="136"/>
      <c r="P38" s="161"/>
      <c r="Q38" s="161"/>
      <c r="R38" s="161"/>
      <c r="S38" s="161"/>
      <c r="T38" s="135"/>
      <c r="U38" s="136"/>
      <c r="V38" s="161"/>
      <c r="W38" s="161"/>
      <c r="X38" s="161"/>
      <c r="Y38" s="161"/>
      <c r="Z38" s="161"/>
      <c r="AA38" s="161"/>
      <c r="AB38" s="19"/>
      <c r="AC38" s="2" t="s">
        <v>163</v>
      </c>
    </row>
    <row r="39" spans="1:29" ht="12" customHeight="1">
      <c r="A39" s="207" t="s">
        <v>111</v>
      </c>
      <c r="B39" s="208"/>
      <c r="C39" s="197" t="s">
        <v>118</v>
      </c>
      <c r="D39" s="205"/>
      <c r="E39" s="12"/>
      <c r="F39" s="113"/>
      <c r="G39" s="132"/>
      <c r="H39" s="132"/>
      <c r="I39" s="132"/>
      <c r="J39" s="132"/>
      <c r="K39" s="128"/>
      <c r="L39" s="128"/>
      <c r="M39" s="128"/>
      <c r="N39" s="115"/>
      <c r="O39" s="116"/>
      <c r="P39" s="128"/>
      <c r="Q39" s="128"/>
      <c r="R39" s="128"/>
      <c r="S39" s="128"/>
      <c r="T39" s="115"/>
      <c r="U39" s="116"/>
      <c r="V39" s="128"/>
      <c r="W39" s="128"/>
      <c r="X39" s="128"/>
      <c r="Y39" s="128"/>
      <c r="Z39" s="159"/>
      <c r="AA39" s="159"/>
      <c r="AB39" s="19"/>
      <c r="AC39" s="2" t="s">
        <v>182</v>
      </c>
    </row>
    <row r="40" spans="1:29" ht="12" customHeight="1">
      <c r="A40" s="207" t="s">
        <v>112</v>
      </c>
      <c r="B40" s="208"/>
      <c r="C40" s="197" t="s">
        <v>118</v>
      </c>
      <c r="D40" s="205"/>
      <c r="E40" s="12"/>
      <c r="F40" s="113"/>
      <c r="G40" s="132"/>
      <c r="H40" s="132"/>
      <c r="I40" s="132"/>
      <c r="J40" s="132"/>
      <c r="K40" s="128"/>
      <c r="L40" s="128"/>
      <c r="M40" s="128"/>
      <c r="N40" s="117"/>
      <c r="O40" s="118"/>
      <c r="P40" s="128"/>
      <c r="Q40" s="128"/>
      <c r="R40" s="128"/>
      <c r="S40" s="128"/>
      <c r="T40" s="117"/>
      <c r="U40" s="118"/>
      <c r="V40" s="128"/>
      <c r="W40" s="128"/>
      <c r="X40" s="128"/>
      <c r="Y40" s="128"/>
      <c r="Z40" s="159"/>
      <c r="AA40" s="159"/>
      <c r="AB40" s="12"/>
      <c r="AC40" s="2" t="s">
        <v>183</v>
      </c>
    </row>
    <row r="41" spans="1:29" ht="12" customHeight="1">
      <c r="A41" s="207" t="s">
        <v>113</v>
      </c>
      <c r="B41" s="208"/>
      <c r="C41" s="197" t="s">
        <v>118</v>
      </c>
      <c r="D41" s="205"/>
      <c r="E41" s="12"/>
      <c r="F41" s="113"/>
      <c r="G41" s="132"/>
      <c r="H41" s="132"/>
      <c r="I41" s="132"/>
      <c r="J41" s="132"/>
      <c r="K41" s="128"/>
      <c r="L41" s="128"/>
      <c r="M41" s="128"/>
      <c r="N41" s="115"/>
      <c r="O41" s="116"/>
      <c r="P41" s="128"/>
      <c r="Q41" s="128"/>
      <c r="R41" s="128"/>
      <c r="S41" s="128"/>
      <c r="T41" s="115"/>
      <c r="U41" s="116"/>
      <c r="V41" s="128"/>
      <c r="W41" s="128"/>
      <c r="X41" s="128"/>
      <c r="Y41" s="128"/>
      <c r="Z41" s="159"/>
      <c r="AA41" s="159"/>
      <c r="AB41" s="12"/>
      <c r="AC41" s="2" t="s">
        <v>186</v>
      </c>
    </row>
    <row r="42" spans="1:29" ht="12" customHeight="1">
      <c r="A42" s="207" t="s">
        <v>114</v>
      </c>
      <c r="B42" s="208"/>
      <c r="C42" s="197" t="s">
        <v>118</v>
      </c>
      <c r="D42" s="205"/>
      <c r="E42" s="12"/>
      <c r="F42" s="113"/>
      <c r="G42" s="132"/>
      <c r="H42" s="132"/>
      <c r="I42" s="132"/>
      <c r="J42" s="132"/>
      <c r="K42" s="128"/>
      <c r="L42" s="128"/>
      <c r="M42" s="128"/>
      <c r="N42" s="117"/>
      <c r="O42" s="118"/>
      <c r="P42" s="128"/>
      <c r="Q42" s="128"/>
      <c r="R42" s="128"/>
      <c r="S42" s="128"/>
      <c r="T42" s="117"/>
      <c r="U42" s="118"/>
      <c r="V42" s="128"/>
      <c r="W42" s="128"/>
      <c r="X42" s="128"/>
      <c r="Y42" s="128"/>
      <c r="Z42" s="159"/>
      <c r="AA42" s="159"/>
      <c r="AB42" s="12"/>
      <c r="AC42" s="2" t="s">
        <v>184</v>
      </c>
    </row>
    <row r="43" spans="1:29" ht="12" customHeight="1">
      <c r="A43" s="207" t="s">
        <v>115</v>
      </c>
      <c r="B43" s="208"/>
      <c r="C43" s="197" t="s">
        <v>118</v>
      </c>
      <c r="D43" s="205"/>
      <c r="E43" s="12"/>
      <c r="F43" s="113"/>
      <c r="G43" s="132"/>
      <c r="H43" s="132"/>
      <c r="I43" s="132"/>
      <c r="J43" s="132"/>
      <c r="K43" s="128"/>
      <c r="L43" s="128"/>
      <c r="M43" s="128"/>
      <c r="N43" s="115"/>
      <c r="O43" s="116"/>
      <c r="P43" s="128"/>
      <c r="Q43" s="128"/>
      <c r="R43" s="128"/>
      <c r="S43" s="128"/>
      <c r="T43" s="115"/>
      <c r="U43" s="116"/>
      <c r="V43" s="128"/>
      <c r="W43" s="128"/>
      <c r="X43" s="128"/>
      <c r="Y43" s="128"/>
      <c r="Z43" s="159"/>
      <c r="AA43" s="159"/>
      <c r="AB43" s="12"/>
      <c r="AC43" s="2" t="s">
        <v>185</v>
      </c>
    </row>
    <row r="44" spans="1:28" ht="12" customHeight="1" thickBot="1">
      <c r="A44" s="209">
        <f>IF($C$10="","",IF($J$10="","",IF($O$10="","",VLOOKUP($C$10,能力値表,8,FALSE)+VLOOKUP($J$10,能力値表,8,FALSE)+VLOOKUP($O$10,能力値表,8,FALSE))))</f>
      </c>
      <c r="B44" s="206" t="s">
        <v>7</v>
      </c>
      <c r="C44" s="126"/>
      <c r="D44" s="7"/>
      <c r="E44" s="7"/>
      <c r="F44" s="113"/>
      <c r="G44" s="132"/>
      <c r="H44" s="132"/>
      <c r="I44" s="132"/>
      <c r="J44" s="132"/>
      <c r="K44" s="128"/>
      <c r="L44" s="128"/>
      <c r="M44" s="128"/>
      <c r="N44" s="117"/>
      <c r="O44" s="118"/>
      <c r="P44" s="129"/>
      <c r="Q44" s="129"/>
      <c r="R44" s="129"/>
      <c r="S44" s="129"/>
      <c r="T44" s="119"/>
      <c r="U44" s="120"/>
      <c r="V44" s="129"/>
      <c r="W44" s="129"/>
      <c r="X44" s="129"/>
      <c r="Y44" s="129"/>
      <c r="Z44" s="159"/>
      <c r="AA44" s="159"/>
      <c r="AB44" s="12"/>
    </row>
    <row r="45" spans="1:29" ht="12" customHeight="1" thickTop="1">
      <c r="A45" s="142"/>
      <c r="B45" s="126"/>
      <c r="C45" s="126"/>
      <c r="D45" s="7"/>
      <c r="E45" s="7"/>
      <c r="F45" s="113"/>
      <c r="G45" s="131"/>
      <c r="H45" s="131"/>
      <c r="I45" s="131"/>
      <c r="J45" s="131"/>
      <c r="K45" s="131"/>
      <c r="L45" s="131"/>
      <c r="M45" s="131"/>
      <c r="N45" s="155"/>
      <c r="O45" s="156"/>
      <c r="P45" s="123">
        <f>IF(P39="","",SUM(P39:Q44))</f>
      </c>
      <c r="Q45" s="123"/>
      <c r="R45" s="121">
        <f>IF(R39="","",SUM(R39:S44))</f>
      </c>
      <c r="S45" s="121"/>
      <c r="T45" s="121">
        <f>IF($T$39="","",SUM($T$39:$U$44))</f>
      </c>
      <c r="U45" s="121"/>
      <c r="V45" s="123">
        <f>IF(V39="","",SUM(V39:V44))</f>
      </c>
      <c r="W45" s="123">
        <f>IF(W39="","",SUM(W39:Y44))</f>
      </c>
      <c r="X45" s="123"/>
      <c r="Y45" s="123"/>
      <c r="Z45" s="125"/>
      <c r="AA45" s="126"/>
      <c r="AB45" s="12"/>
      <c r="AC45" s="2" t="s">
        <v>151</v>
      </c>
    </row>
    <row r="46" spans="1:29" ht="12" customHeight="1" thickBot="1">
      <c r="A46" s="207" t="s">
        <v>116</v>
      </c>
      <c r="B46" s="208"/>
      <c r="C46" s="197" t="s">
        <v>118</v>
      </c>
      <c r="D46" s="205"/>
      <c r="E46" s="12"/>
      <c r="F46" s="150"/>
      <c r="G46" s="131"/>
      <c r="H46" s="131"/>
      <c r="I46" s="131"/>
      <c r="J46" s="131"/>
      <c r="K46" s="131"/>
      <c r="L46" s="131"/>
      <c r="M46" s="131"/>
      <c r="N46" s="157"/>
      <c r="O46" s="158"/>
      <c r="P46" s="124"/>
      <c r="Q46" s="124"/>
      <c r="R46" s="122"/>
      <c r="S46" s="122"/>
      <c r="T46" s="122"/>
      <c r="U46" s="122"/>
      <c r="V46" s="124"/>
      <c r="W46" s="124"/>
      <c r="X46" s="124"/>
      <c r="Y46" s="124"/>
      <c r="Z46" s="127"/>
      <c r="AA46" s="126"/>
      <c r="AB46" s="12"/>
      <c r="AC46" s="2" t="s">
        <v>152</v>
      </c>
    </row>
    <row r="47" spans="2:29" ht="12" customHeight="1" thickTop="1">
      <c r="B47" s="5"/>
      <c r="C47" s="5"/>
      <c r="F47" s="112" t="s">
        <v>144</v>
      </c>
      <c r="G47" s="70"/>
      <c r="H47" s="71"/>
      <c r="I47" s="71"/>
      <c r="J47" s="71"/>
      <c r="K47" s="71"/>
      <c r="L47" s="71"/>
      <c r="M47" s="71"/>
      <c r="N47" s="72"/>
      <c r="O47" s="72"/>
      <c r="P47" s="72"/>
      <c r="Q47" s="72"/>
      <c r="R47" s="72"/>
      <c r="S47" s="72"/>
      <c r="T47" s="73"/>
      <c r="AB47" s="12"/>
      <c r="AC47" s="2" t="s">
        <v>153</v>
      </c>
    </row>
    <row r="48" spans="1:29" ht="12" customHeight="1">
      <c r="A48" s="92" t="s">
        <v>150</v>
      </c>
      <c r="B48" s="92"/>
      <c r="C48" s="92"/>
      <c r="D48" s="92"/>
      <c r="F48" s="113"/>
      <c r="G48" s="93"/>
      <c r="H48" s="94"/>
      <c r="I48" s="94"/>
      <c r="J48" s="94"/>
      <c r="K48" s="94"/>
      <c r="L48" s="94"/>
      <c r="M48" s="94"/>
      <c r="N48" s="95"/>
      <c r="O48" s="95"/>
      <c r="P48" s="95"/>
      <c r="Q48" s="95"/>
      <c r="R48" s="95"/>
      <c r="S48" s="95"/>
      <c r="T48" s="96"/>
      <c r="W48" s="111" t="s">
        <v>145</v>
      </c>
      <c r="X48" s="111"/>
      <c r="Y48" s="111"/>
      <c r="Z48" s="111"/>
      <c r="AA48" s="111"/>
      <c r="AC48" s="2" t="s">
        <v>180</v>
      </c>
    </row>
    <row r="49" spans="1:27" ht="12" customHeight="1">
      <c r="A49" s="92"/>
      <c r="B49" s="92"/>
      <c r="C49" s="92"/>
      <c r="D49" s="92"/>
      <c r="F49" s="113"/>
      <c r="G49" s="93"/>
      <c r="H49" s="94"/>
      <c r="I49" s="94"/>
      <c r="J49" s="94"/>
      <c r="K49" s="94"/>
      <c r="L49" s="94"/>
      <c r="M49" s="94"/>
      <c r="N49" s="95"/>
      <c r="O49" s="95"/>
      <c r="P49" s="95"/>
      <c r="Q49" s="95"/>
      <c r="R49" s="95"/>
      <c r="S49" s="95"/>
      <c r="T49" s="96"/>
      <c r="W49" s="111"/>
      <c r="X49" s="111"/>
      <c r="Y49" s="111"/>
      <c r="Z49" s="111"/>
      <c r="AA49" s="111"/>
    </row>
    <row r="50" spans="1:27" ht="12" customHeight="1">
      <c r="A50" s="83"/>
      <c r="B50" s="84"/>
      <c r="C50" s="84"/>
      <c r="D50" s="85"/>
      <c r="F50" s="113"/>
      <c r="G50" s="93"/>
      <c r="H50" s="94"/>
      <c r="I50" s="94"/>
      <c r="J50" s="94"/>
      <c r="K50" s="94"/>
      <c r="L50" s="94"/>
      <c r="M50" s="94"/>
      <c r="N50" s="95"/>
      <c r="O50" s="95"/>
      <c r="P50" s="95"/>
      <c r="Q50" s="95"/>
      <c r="R50" s="95"/>
      <c r="S50" s="95"/>
      <c r="T50" s="96"/>
      <c r="W50" s="114" t="s">
        <v>94</v>
      </c>
      <c r="X50" s="114"/>
      <c r="Y50" s="114"/>
      <c r="Z50" s="114"/>
      <c r="AA50" s="23"/>
    </row>
    <row r="51" spans="1:27" ht="12" customHeight="1">
      <c r="A51" s="86"/>
      <c r="B51" s="87"/>
      <c r="C51" s="87"/>
      <c r="D51" s="88"/>
      <c r="F51" s="113"/>
      <c r="G51" s="107"/>
      <c r="H51" s="108"/>
      <c r="I51" s="108"/>
      <c r="J51" s="108"/>
      <c r="K51" s="108"/>
      <c r="L51" s="108"/>
      <c r="M51" s="108"/>
      <c r="N51" s="109"/>
      <c r="O51" s="109"/>
      <c r="P51" s="109"/>
      <c r="Q51" s="109"/>
      <c r="R51" s="109"/>
      <c r="S51" s="109"/>
      <c r="T51" s="110"/>
      <c r="W51" s="114"/>
      <c r="X51" s="114"/>
      <c r="Y51" s="114"/>
      <c r="Z51" s="114"/>
      <c r="AA51" s="24"/>
    </row>
    <row r="52" spans="1:27" ht="12" customHeight="1">
      <c r="A52" s="86"/>
      <c r="B52" s="87"/>
      <c r="C52" s="87"/>
      <c r="D52" s="88"/>
      <c r="W52" s="81"/>
      <c r="X52" s="82"/>
      <c r="Y52" s="82"/>
      <c r="Z52" s="82"/>
      <c r="AA52" s="80"/>
    </row>
    <row r="53" spans="1:27" ht="12" customHeight="1">
      <c r="A53" s="86"/>
      <c r="B53" s="87"/>
      <c r="C53" s="87"/>
      <c r="D53" s="88"/>
      <c r="F53" s="92" t="s">
        <v>146</v>
      </c>
      <c r="G53" s="92"/>
      <c r="H53" s="92"/>
      <c r="I53" s="92"/>
      <c r="J53" s="92"/>
      <c r="K53" s="92"/>
      <c r="L53" s="92"/>
      <c r="M53" s="92"/>
      <c r="N53" s="99" t="s">
        <v>181</v>
      </c>
      <c r="O53" s="100"/>
      <c r="P53" s="100"/>
      <c r="Q53" s="100"/>
      <c r="R53" s="100"/>
      <c r="S53" s="100"/>
      <c r="T53" s="100"/>
      <c r="U53" s="101"/>
      <c r="W53" s="78"/>
      <c r="X53" s="79"/>
      <c r="Y53" s="79"/>
      <c r="Z53" s="79"/>
      <c r="AA53" s="80"/>
    </row>
    <row r="54" spans="1:27" ht="12" customHeight="1">
      <c r="A54" s="86"/>
      <c r="B54" s="87"/>
      <c r="C54" s="87"/>
      <c r="D54" s="88"/>
      <c r="F54" s="92"/>
      <c r="G54" s="92"/>
      <c r="H54" s="92"/>
      <c r="I54" s="92"/>
      <c r="J54" s="92"/>
      <c r="K54" s="92"/>
      <c r="L54" s="92"/>
      <c r="M54" s="92"/>
      <c r="N54" s="102"/>
      <c r="O54" s="103"/>
      <c r="P54" s="103"/>
      <c r="Q54" s="103"/>
      <c r="R54" s="103"/>
      <c r="S54" s="103"/>
      <c r="T54" s="103"/>
      <c r="U54" s="104"/>
      <c r="W54" s="78"/>
      <c r="X54" s="79"/>
      <c r="Y54" s="79"/>
      <c r="Z54" s="79"/>
      <c r="AA54" s="80"/>
    </row>
    <row r="55" spans="1:27" ht="12" customHeight="1">
      <c r="A55" s="86"/>
      <c r="B55" s="87"/>
      <c r="C55" s="87"/>
      <c r="D55" s="88"/>
      <c r="F55" s="64" t="s">
        <v>147</v>
      </c>
      <c r="G55" s="64"/>
      <c r="H55" s="64"/>
      <c r="I55" s="64" t="s">
        <v>148</v>
      </c>
      <c r="J55" s="64"/>
      <c r="K55" s="64" t="s">
        <v>149</v>
      </c>
      <c r="L55" s="64"/>
      <c r="M55" s="64"/>
      <c r="N55" s="64"/>
      <c r="O55" s="64"/>
      <c r="P55" s="64"/>
      <c r="Q55" s="64" t="s">
        <v>137</v>
      </c>
      <c r="R55" s="64"/>
      <c r="S55" s="64"/>
      <c r="T55" s="64"/>
      <c r="U55" s="64"/>
      <c r="W55" s="75"/>
      <c r="X55" s="76"/>
      <c r="Y55" s="76"/>
      <c r="Z55" s="76"/>
      <c r="AA55" s="77"/>
    </row>
    <row r="56" spans="1:27" ht="12" customHeight="1">
      <c r="A56" s="86"/>
      <c r="B56" s="87"/>
      <c r="C56" s="87"/>
      <c r="D56" s="88"/>
      <c r="F56" s="105"/>
      <c r="G56" s="105"/>
      <c r="H56" s="105"/>
      <c r="I56" s="105"/>
      <c r="J56" s="105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W56" s="114" t="s">
        <v>95</v>
      </c>
      <c r="X56" s="114"/>
      <c r="Y56" s="114"/>
      <c r="Z56" s="114"/>
      <c r="AA56" s="23"/>
    </row>
    <row r="57" spans="1:27" ht="12" customHeight="1">
      <c r="A57" s="86"/>
      <c r="B57" s="87"/>
      <c r="C57" s="87"/>
      <c r="D57" s="88"/>
      <c r="F57" s="74"/>
      <c r="G57" s="74"/>
      <c r="H57" s="74"/>
      <c r="I57" s="74"/>
      <c r="J57" s="74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W57" s="114"/>
      <c r="X57" s="114"/>
      <c r="Y57" s="114"/>
      <c r="Z57" s="114"/>
      <c r="AA57" s="24"/>
    </row>
    <row r="58" spans="1:27" ht="12" customHeight="1">
      <c r="A58" s="86"/>
      <c r="B58" s="87"/>
      <c r="C58" s="87"/>
      <c r="D58" s="88"/>
      <c r="F58" s="74"/>
      <c r="G58" s="74"/>
      <c r="H58" s="74"/>
      <c r="I58" s="74"/>
      <c r="J58" s="74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W58" s="81"/>
      <c r="X58" s="82"/>
      <c r="Y58" s="82"/>
      <c r="Z58" s="82"/>
      <c r="AA58" s="80"/>
    </row>
    <row r="59" spans="1:27" ht="12" customHeight="1">
      <c r="A59" s="86"/>
      <c r="B59" s="87"/>
      <c r="C59" s="87"/>
      <c r="D59" s="88"/>
      <c r="F59" s="74"/>
      <c r="G59" s="74"/>
      <c r="H59" s="74"/>
      <c r="I59" s="74"/>
      <c r="J59" s="74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W59" s="78"/>
      <c r="X59" s="79"/>
      <c r="Y59" s="79"/>
      <c r="Z59" s="79"/>
      <c r="AA59" s="80"/>
    </row>
    <row r="60" spans="1:27" ht="12" customHeight="1">
      <c r="A60" s="86"/>
      <c r="B60" s="87"/>
      <c r="C60" s="87"/>
      <c r="D60" s="88"/>
      <c r="F60" s="74"/>
      <c r="G60" s="74"/>
      <c r="H60" s="74"/>
      <c r="I60" s="74"/>
      <c r="J60" s="74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W60" s="78"/>
      <c r="X60" s="79"/>
      <c r="Y60" s="79"/>
      <c r="Z60" s="79"/>
      <c r="AA60" s="80"/>
    </row>
    <row r="61" spans="1:27" ht="12" customHeight="1">
      <c r="A61" s="86"/>
      <c r="B61" s="87"/>
      <c r="C61" s="87"/>
      <c r="D61" s="88"/>
      <c r="F61" s="74"/>
      <c r="G61" s="74"/>
      <c r="H61" s="74"/>
      <c r="I61" s="74"/>
      <c r="J61" s="74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W61" s="75"/>
      <c r="X61" s="76"/>
      <c r="Y61" s="76"/>
      <c r="Z61" s="76"/>
      <c r="AA61" s="77"/>
    </row>
    <row r="62" spans="1:27" ht="12" customHeight="1">
      <c r="A62" s="86"/>
      <c r="B62" s="87"/>
      <c r="C62" s="87"/>
      <c r="D62" s="88"/>
      <c r="F62" s="74"/>
      <c r="G62" s="74"/>
      <c r="H62" s="74"/>
      <c r="I62" s="74"/>
      <c r="J62" s="74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W62" s="114" t="s">
        <v>96</v>
      </c>
      <c r="X62" s="114"/>
      <c r="Y62" s="114"/>
      <c r="Z62" s="114"/>
      <c r="AA62" s="23"/>
    </row>
    <row r="63" spans="1:27" ht="12" customHeight="1">
      <c r="A63" s="86"/>
      <c r="B63" s="87"/>
      <c r="C63" s="87"/>
      <c r="D63" s="88"/>
      <c r="F63" s="74"/>
      <c r="G63" s="74"/>
      <c r="H63" s="74"/>
      <c r="I63" s="74"/>
      <c r="J63" s="74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W63" s="114"/>
      <c r="X63" s="114"/>
      <c r="Y63" s="114"/>
      <c r="Z63" s="114"/>
      <c r="AA63" s="24"/>
    </row>
    <row r="64" spans="1:27" ht="12" customHeight="1">
      <c r="A64" s="86"/>
      <c r="B64" s="87"/>
      <c r="C64" s="87"/>
      <c r="D64" s="88"/>
      <c r="F64" s="74"/>
      <c r="G64" s="74"/>
      <c r="H64" s="74"/>
      <c r="I64" s="74"/>
      <c r="J64" s="74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W64" s="81"/>
      <c r="X64" s="82"/>
      <c r="Y64" s="82"/>
      <c r="Z64" s="82"/>
      <c r="AA64" s="80"/>
    </row>
    <row r="65" spans="1:27" ht="12" customHeight="1">
      <c r="A65" s="86"/>
      <c r="B65" s="87"/>
      <c r="C65" s="87"/>
      <c r="D65" s="88"/>
      <c r="F65" s="74"/>
      <c r="G65" s="74"/>
      <c r="H65" s="74"/>
      <c r="I65" s="74"/>
      <c r="J65" s="74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W65" s="78"/>
      <c r="X65" s="79"/>
      <c r="Y65" s="79"/>
      <c r="Z65" s="79"/>
      <c r="AA65" s="80"/>
    </row>
    <row r="66" spans="1:27" ht="12" customHeight="1">
      <c r="A66" s="86"/>
      <c r="B66" s="87"/>
      <c r="C66" s="87"/>
      <c r="D66" s="88"/>
      <c r="F66" s="74"/>
      <c r="G66" s="74"/>
      <c r="H66" s="74"/>
      <c r="I66" s="74"/>
      <c r="J66" s="74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W66" s="78"/>
      <c r="X66" s="79"/>
      <c r="Y66" s="79"/>
      <c r="Z66" s="79"/>
      <c r="AA66" s="80"/>
    </row>
    <row r="67" spans="1:27" ht="13.5">
      <c r="A67" s="89"/>
      <c r="B67" s="90"/>
      <c r="C67" s="90"/>
      <c r="D67" s="91"/>
      <c r="F67" s="97"/>
      <c r="G67" s="97"/>
      <c r="H67" s="97"/>
      <c r="I67" s="97"/>
      <c r="J67" s="97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W67" s="75"/>
      <c r="X67" s="76"/>
      <c r="Y67" s="76"/>
      <c r="Z67" s="76"/>
      <c r="AA67" s="77"/>
    </row>
    <row r="68" ht="12" customHeight="1"/>
    <row r="69" spans="1:27" ht="12" customHeight="1">
      <c r="A69" s="29"/>
      <c r="B69" s="65" t="s">
        <v>165</v>
      </c>
      <c r="C69" s="65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3.5">
      <c r="A70" s="31"/>
      <c r="B70" s="66"/>
      <c r="C70" s="66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12">
      <c r="A71" s="64" t="s">
        <v>127</v>
      </c>
      <c r="B71" s="64"/>
      <c r="C71" s="64"/>
      <c r="D71" s="64" t="s">
        <v>166</v>
      </c>
      <c r="E71" s="64"/>
      <c r="F71" s="64" t="s">
        <v>128</v>
      </c>
      <c r="G71" s="64"/>
      <c r="H71" s="64"/>
      <c r="I71" s="64"/>
      <c r="J71" s="25" t="s">
        <v>167</v>
      </c>
      <c r="K71" s="64" t="s">
        <v>168</v>
      </c>
      <c r="L71" s="64"/>
      <c r="M71" s="64"/>
      <c r="N71" s="64" t="s">
        <v>169</v>
      </c>
      <c r="O71" s="64"/>
      <c r="P71" s="64"/>
      <c r="Q71" s="64" t="s">
        <v>170</v>
      </c>
      <c r="R71" s="64"/>
      <c r="S71" s="64" t="s">
        <v>171</v>
      </c>
      <c r="T71" s="64"/>
      <c r="U71" s="64"/>
      <c r="V71" s="64" t="s">
        <v>137</v>
      </c>
      <c r="W71" s="64"/>
      <c r="X71" s="64"/>
      <c r="Y71" s="64"/>
      <c r="Z71" s="64"/>
      <c r="AA71" s="64"/>
    </row>
    <row r="72" spans="1:27" ht="12">
      <c r="A72" s="61"/>
      <c r="B72" s="61"/>
      <c r="C72" s="61"/>
      <c r="D72" s="61"/>
      <c r="E72" s="61"/>
      <c r="F72" s="61"/>
      <c r="G72" s="61"/>
      <c r="H72" s="61"/>
      <c r="I72" s="61"/>
      <c r="J72" s="28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3"/>
      <c r="W72" s="63"/>
      <c r="X72" s="63"/>
      <c r="Y72" s="63"/>
      <c r="Z72" s="63"/>
      <c r="AA72" s="63"/>
    </row>
    <row r="73" spans="1:27" ht="12">
      <c r="A73" s="61"/>
      <c r="B73" s="61"/>
      <c r="C73" s="61"/>
      <c r="D73" s="61"/>
      <c r="E73" s="61"/>
      <c r="F73" s="61"/>
      <c r="G73" s="61"/>
      <c r="H73" s="61"/>
      <c r="I73" s="61"/>
      <c r="J73" s="28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3"/>
      <c r="W73" s="63"/>
      <c r="X73" s="63"/>
      <c r="Y73" s="63"/>
      <c r="Z73" s="63"/>
      <c r="AA73" s="63"/>
    </row>
    <row r="74" spans="1:27" ht="12">
      <c r="A74" s="61"/>
      <c r="B74" s="61"/>
      <c r="C74" s="61"/>
      <c r="D74" s="61"/>
      <c r="E74" s="61"/>
      <c r="F74" s="61"/>
      <c r="G74" s="61"/>
      <c r="H74" s="61"/>
      <c r="I74" s="61"/>
      <c r="J74" s="28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3"/>
      <c r="W74" s="63"/>
      <c r="X74" s="63"/>
      <c r="Y74" s="63"/>
      <c r="Z74" s="63"/>
      <c r="AA74" s="63"/>
    </row>
    <row r="75" spans="1:27" ht="12">
      <c r="A75" s="61"/>
      <c r="B75" s="61"/>
      <c r="C75" s="61"/>
      <c r="D75" s="61"/>
      <c r="E75" s="61"/>
      <c r="F75" s="61"/>
      <c r="G75" s="61"/>
      <c r="H75" s="61"/>
      <c r="I75" s="61"/>
      <c r="J75" s="28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3"/>
      <c r="W75" s="63"/>
      <c r="X75" s="63"/>
      <c r="Y75" s="63"/>
      <c r="Z75" s="63"/>
      <c r="AA75" s="63"/>
    </row>
    <row r="76" spans="1:27" ht="12">
      <c r="A76" s="61"/>
      <c r="B76" s="61"/>
      <c r="C76" s="61"/>
      <c r="D76" s="61"/>
      <c r="E76" s="61"/>
      <c r="F76" s="61"/>
      <c r="G76" s="61"/>
      <c r="H76" s="61"/>
      <c r="I76" s="61"/>
      <c r="J76" s="28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3"/>
      <c r="W76" s="63"/>
      <c r="X76" s="63"/>
      <c r="Y76" s="63"/>
      <c r="Z76" s="63"/>
      <c r="AA76" s="63"/>
    </row>
    <row r="77" spans="1:27" ht="12">
      <c r="A77" s="61"/>
      <c r="B77" s="61"/>
      <c r="C77" s="61"/>
      <c r="D77" s="61"/>
      <c r="E77" s="61"/>
      <c r="F77" s="61"/>
      <c r="G77" s="61"/>
      <c r="H77" s="61"/>
      <c r="I77" s="61"/>
      <c r="J77" s="28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3"/>
      <c r="W77" s="63"/>
      <c r="X77" s="63"/>
      <c r="Y77" s="63"/>
      <c r="Z77" s="63"/>
      <c r="AA77" s="63"/>
    </row>
    <row r="78" spans="1:27" ht="12">
      <c r="A78" s="61"/>
      <c r="B78" s="61"/>
      <c r="C78" s="61"/>
      <c r="D78" s="61"/>
      <c r="E78" s="61"/>
      <c r="F78" s="61"/>
      <c r="G78" s="61"/>
      <c r="H78" s="61"/>
      <c r="I78" s="61"/>
      <c r="J78" s="28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2"/>
      <c r="X78" s="62"/>
      <c r="Y78" s="62"/>
      <c r="Z78" s="62"/>
      <c r="AA78" s="62"/>
    </row>
    <row r="79" spans="1:27" ht="12">
      <c r="A79" s="61"/>
      <c r="B79" s="61"/>
      <c r="C79" s="61"/>
      <c r="D79" s="61"/>
      <c r="E79" s="61"/>
      <c r="F79" s="61"/>
      <c r="G79" s="61"/>
      <c r="H79" s="61"/>
      <c r="I79" s="61"/>
      <c r="J79" s="28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62"/>
      <c r="X79" s="62"/>
      <c r="Y79" s="62"/>
      <c r="Z79" s="62"/>
      <c r="AA79" s="62"/>
    </row>
    <row r="80" spans="1:27" ht="12">
      <c r="A80" s="61"/>
      <c r="B80" s="61"/>
      <c r="C80" s="61"/>
      <c r="D80" s="61"/>
      <c r="E80" s="61"/>
      <c r="F80" s="61"/>
      <c r="G80" s="61"/>
      <c r="H80" s="61"/>
      <c r="I80" s="61"/>
      <c r="J80" s="28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2"/>
      <c r="X80" s="62"/>
      <c r="Y80" s="62"/>
      <c r="Z80" s="62"/>
      <c r="AA80" s="62"/>
    </row>
    <row r="81" spans="1:27" ht="12">
      <c r="A81" s="61"/>
      <c r="B81" s="61"/>
      <c r="C81" s="61"/>
      <c r="D81" s="61"/>
      <c r="E81" s="61"/>
      <c r="F81" s="61"/>
      <c r="G81" s="61"/>
      <c r="H81" s="61"/>
      <c r="I81" s="61"/>
      <c r="J81" s="28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  <c r="W81" s="62"/>
      <c r="X81" s="62"/>
      <c r="Y81" s="62"/>
      <c r="Z81" s="62"/>
      <c r="AA81" s="62"/>
    </row>
    <row r="82" spans="1:27" ht="12">
      <c r="A82" s="61"/>
      <c r="B82" s="61"/>
      <c r="C82" s="61"/>
      <c r="D82" s="61"/>
      <c r="E82" s="61"/>
      <c r="F82" s="61"/>
      <c r="G82" s="61"/>
      <c r="H82" s="61"/>
      <c r="I82" s="61"/>
      <c r="J82" s="28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  <c r="W82" s="62"/>
      <c r="X82" s="62"/>
      <c r="Y82" s="62"/>
      <c r="Z82" s="62"/>
      <c r="AA82" s="62"/>
    </row>
    <row r="83" spans="1:27" ht="12">
      <c r="A83" s="61"/>
      <c r="B83" s="61"/>
      <c r="C83" s="61"/>
      <c r="D83" s="61"/>
      <c r="E83" s="61"/>
      <c r="F83" s="61"/>
      <c r="G83" s="61"/>
      <c r="H83" s="61"/>
      <c r="I83" s="61"/>
      <c r="J83" s="28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2"/>
      <c r="W83" s="62"/>
      <c r="X83" s="62"/>
      <c r="Y83" s="62"/>
      <c r="Z83" s="62"/>
      <c r="AA83" s="62"/>
    </row>
    <row r="84" spans="1:27" ht="12">
      <c r="A84" s="61"/>
      <c r="B84" s="61"/>
      <c r="C84" s="61"/>
      <c r="D84" s="61"/>
      <c r="E84" s="61"/>
      <c r="F84" s="61"/>
      <c r="G84" s="61"/>
      <c r="H84" s="61"/>
      <c r="I84" s="61"/>
      <c r="J84" s="28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62"/>
      <c r="X84" s="62"/>
      <c r="Y84" s="62"/>
      <c r="Z84" s="62"/>
      <c r="AA84" s="62"/>
    </row>
    <row r="85" spans="1:27" ht="12">
      <c r="A85" s="61"/>
      <c r="B85" s="61"/>
      <c r="C85" s="61"/>
      <c r="D85" s="61"/>
      <c r="E85" s="61"/>
      <c r="F85" s="61"/>
      <c r="G85" s="61"/>
      <c r="H85" s="61"/>
      <c r="I85" s="61"/>
      <c r="J85" s="28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2"/>
      <c r="X85" s="62"/>
      <c r="Y85" s="62"/>
      <c r="Z85" s="62"/>
      <c r="AA85" s="62"/>
    </row>
    <row r="86" spans="1:27" ht="12">
      <c r="A86" s="61"/>
      <c r="B86" s="61"/>
      <c r="C86" s="61"/>
      <c r="D86" s="61"/>
      <c r="E86" s="61"/>
      <c r="F86" s="61"/>
      <c r="G86" s="61"/>
      <c r="H86" s="61"/>
      <c r="I86" s="61"/>
      <c r="J86" s="28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2"/>
      <c r="X86" s="62"/>
      <c r="Y86" s="62"/>
      <c r="Z86" s="62"/>
      <c r="AA86" s="62"/>
    </row>
    <row r="87" spans="1:27" ht="12">
      <c r="A87" s="61"/>
      <c r="B87" s="61"/>
      <c r="C87" s="61"/>
      <c r="D87" s="61"/>
      <c r="E87" s="61"/>
      <c r="F87" s="61"/>
      <c r="G87" s="61"/>
      <c r="H87" s="61"/>
      <c r="I87" s="61"/>
      <c r="J87" s="28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</row>
    <row r="88" spans="1:27" ht="12">
      <c r="A88" s="61"/>
      <c r="B88" s="61"/>
      <c r="C88" s="61"/>
      <c r="D88" s="61"/>
      <c r="E88" s="61"/>
      <c r="F88" s="61"/>
      <c r="G88" s="61"/>
      <c r="H88" s="61"/>
      <c r="I88" s="61"/>
      <c r="J88" s="28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2"/>
      <c r="X88" s="62"/>
      <c r="Y88" s="62"/>
      <c r="Z88" s="62"/>
      <c r="AA88" s="62"/>
    </row>
    <row r="89" spans="1:27" ht="12">
      <c r="A89" s="61"/>
      <c r="B89" s="61"/>
      <c r="C89" s="61"/>
      <c r="D89" s="61"/>
      <c r="E89" s="61"/>
      <c r="F89" s="61"/>
      <c r="G89" s="61"/>
      <c r="H89" s="61"/>
      <c r="I89" s="61"/>
      <c r="J89" s="28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2"/>
      <c r="X89" s="62"/>
      <c r="Y89" s="62"/>
      <c r="Z89" s="62"/>
      <c r="AA89" s="62"/>
    </row>
    <row r="90" spans="1:27" ht="12">
      <c r="A90" s="61"/>
      <c r="B90" s="61"/>
      <c r="C90" s="61"/>
      <c r="D90" s="61"/>
      <c r="E90" s="61"/>
      <c r="F90" s="61"/>
      <c r="G90" s="61"/>
      <c r="H90" s="61"/>
      <c r="I90" s="61"/>
      <c r="J90" s="28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2"/>
      <c r="X90" s="62"/>
      <c r="Y90" s="62"/>
      <c r="Z90" s="62"/>
      <c r="AA90" s="62"/>
    </row>
    <row r="91" spans="1:27" ht="12">
      <c r="A91" s="61"/>
      <c r="B91" s="61"/>
      <c r="C91" s="61"/>
      <c r="D91" s="61"/>
      <c r="E91" s="61"/>
      <c r="F91" s="61"/>
      <c r="G91" s="61"/>
      <c r="H91" s="61"/>
      <c r="I91" s="61"/>
      <c r="J91" s="28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62"/>
      <c r="X91" s="62"/>
      <c r="Y91" s="62"/>
      <c r="Z91" s="62"/>
      <c r="AA91" s="62"/>
    </row>
    <row r="92" spans="1:27" ht="12">
      <c r="A92" s="61"/>
      <c r="B92" s="61"/>
      <c r="C92" s="61"/>
      <c r="D92" s="61"/>
      <c r="E92" s="61"/>
      <c r="F92" s="61"/>
      <c r="G92" s="61"/>
      <c r="H92" s="61"/>
      <c r="I92" s="61"/>
      <c r="J92" s="28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2"/>
      <c r="X92" s="62"/>
      <c r="Y92" s="62"/>
      <c r="Z92" s="62"/>
      <c r="AA92" s="62"/>
    </row>
    <row r="93" spans="1:27" ht="12">
      <c r="A93" s="61"/>
      <c r="B93" s="61"/>
      <c r="C93" s="61"/>
      <c r="D93" s="61"/>
      <c r="E93" s="61"/>
      <c r="F93" s="61"/>
      <c r="G93" s="61"/>
      <c r="H93" s="61"/>
      <c r="I93" s="61"/>
      <c r="J93" s="28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2"/>
      <c r="W93" s="62"/>
      <c r="X93" s="62"/>
      <c r="Y93" s="62"/>
      <c r="Z93" s="62"/>
      <c r="AA93" s="62"/>
    </row>
    <row r="94" spans="1:27" ht="12">
      <c r="A94" s="61"/>
      <c r="B94" s="61"/>
      <c r="C94" s="61"/>
      <c r="D94" s="61"/>
      <c r="E94" s="61"/>
      <c r="F94" s="61"/>
      <c r="G94" s="61"/>
      <c r="H94" s="61"/>
      <c r="I94" s="61"/>
      <c r="J94" s="28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2"/>
      <c r="W94" s="62"/>
      <c r="X94" s="62"/>
      <c r="Y94" s="62"/>
      <c r="Z94" s="62"/>
      <c r="AA94" s="62"/>
    </row>
    <row r="95" spans="1:27" ht="12">
      <c r="A95" s="61"/>
      <c r="B95" s="61"/>
      <c r="C95" s="61"/>
      <c r="D95" s="61"/>
      <c r="E95" s="61"/>
      <c r="F95" s="61"/>
      <c r="G95" s="61"/>
      <c r="H95" s="61"/>
      <c r="I95" s="61"/>
      <c r="J95" s="28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62"/>
      <c r="X95" s="62"/>
      <c r="Y95" s="62"/>
      <c r="Z95" s="62"/>
      <c r="AA95" s="62"/>
    </row>
    <row r="96" spans="1:27" ht="12">
      <c r="A96" s="61"/>
      <c r="B96" s="61"/>
      <c r="C96" s="61"/>
      <c r="D96" s="61"/>
      <c r="E96" s="61"/>
      <c r="F96" s="61"/>
      <c r="G96" s="61"/>
      <c r="H96" s="61"/>
      <c r="I96" s="61"/>
      <c r="J96" s="28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2"/>
      <c r="W96" s="62"/>
      <c r="X96" s="62"/>
      <c r="Y96" s="62"/>
      <c r="Z96" s="62"/>
      <c r="AA96" s="62"/>
    </row>
    <row r="97" spans="1:27" ht="12">
      <c r="A97" s="61"/>
      <c r="B97" s="61"/>
      <c r="C97" s="61"/>
      <c r="D97" s="61"/>
      <c r="E97" s="61"/>
      <c r="F97" s="61"/>
      <c r="G97" s="61"/>
      <c r="H97" s="61"/>
      <c r="I97" s="61"/>
      <c r="J97" s="28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2"/>
      <c r="W97" s="62"/>
      <c r="X97" s="62"/>
      <c r="Y97" s="62"/>
      <c r="Z97" s="62"/>
      <c r="AA97" s="62"/>
    </row>
    <row r="98" spans="1:27" ht="12">
      <c r="A98" s="61"/>
      <c r="B98" s="61"/>
      <c r="C98" s="61"/>
      <c r="D98" s="61"/>
      <c r="E98" s="61"/>
      <c r="F98" s="61"/>
      <c r="G98" s="61"/>
      <c r="H98" s="61"/>
      <c r="I98" s="61"/>
      <c r="J98" s="28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2"/>
      <c r="W98" s="62"/>
      <c r="X98" s="62"/>
      <c r="Y98" s="62"/>
      <c r="Z98" s="62"/>
      <c r="AA98" s="62"/>
    </row>
    <row r="99" spans="1:27" ht="12">
      <c r="A99" s="61"/>
      <c r="B99" s="61"/>
      <c r="C99" s="61"/>
      <c r="D99" s="61"/>
      <c r="E99" s="61"/>
      <c r="F99" s="61"/>
      <c r="G99" s="61"/>
      <c r="H99" s="61"/>
      <c r="I99" s="61"/>
      <c r="J99" s="28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2"/>
      <c r="W99" s="62"/>
      <c r="X99" s="62"/>
      <c r="Y99" s="62"/>
      <c r="Z99" s="62"/>
      <c r="AA99" s="62"/>
    </row>
    <row r="100" spans="1:27" ht="12">
      <c r="A100" s="61"/>
      <c r="B100" s="61"/>
      <c r="C100" s="61"/>
      <c r="D100" s="61"/>
      <c r="E100" s="61"/>
      <c r="F100" s="61"/>
      <c r="G100" s="61"/>
      <c r="H100" s="61"/>
      <c r="I100" s="61"/>
      <c r="J100" s="28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/>
      <c r="W100" s="62"/>
      <c r="X100" s="62"/>
      <c r="Y100" s="62"/>
      <c r="Z100" s="62"/>
      <c r="AA100" s="62"/>
    </row>
    <row r="102" spans="1:27" ht="12">
      <c r="A102" s="33"/>
      <c r="B102" s="60" t="s">
        <v>172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3.5" customHeight="1">
      <c r="A103" s="33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2">
      <c r="A104" s="56" t="s">
        <v>173</v>
      </c>
      <c r="B104" s="56"/>
      <c r="C104" s="56"/>
      <c r="D104" s="56" t="s">
        <v>128</v>
      </c>
      <c r="E104" s="56"/>
      <c r="F104" s="56"/>
      <c r="G104" s="56" t="s">
        <v>174</v>
      </c>
      <c r="H104" s="56"/>
      <c r="I104" s="56"/>
      <c r="J104" s="56"/>
      <c r="K104" s="56" t="s">
        <v>175</v>
      </c>
      <c r="L104" s="56"/>
      <c r="M104" s="56"/>
      <c r="N104" s="58" t="s">
        <v>176</v>
      </c>
      <c r="O104" s="58"/>
      <c r="P104" s="59" t="s">
        <v>178</v>
      </c>
      <c r="Q104" s="59"/>
      <c r="R104" s="56" t="s">
        <v>170</v>
      </c>
      <c r="S104" s="56"/>
      <c r="T104" s="56" t="s">
        <v>171</v>
      </c>
      <c r="U104" s="56"/>
      <c r="V104" s="56"/>
      <c r="W104" s="59" t="s">
        <v>132</v>
      </c>
      <c r="X104" s="59"/>
      <c r="Y104" s="59"/>
      <c r="Z104" s="59"/>
      <c r="AA104" s="26" t="s">
        <v>134</v>
      </c>
    </row>
    <row r="105" spans="1:27" ht="12">
      <c r="A105" s="52"/>
      <c r="B105" s="52"/>
      <c r="C105" s="52"/>
      <c r="D105" s="52"/>
      <c r="E105" s="52"/>
      <c r="F105" s="52"/>
      <c r="G105" s="53"/>
      <c r="H105" s="54"/>
      <c r="I105" s="54"/>
      <c r="J105" s="55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27"/>
    </row>
    <row r="106" spans="1:27" ht="12">
      <c r="A106" s="56" t="s">
        <v>179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 t="s">
        <v>137</v>
      </c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</row>
    <row r="107" spans="1:27" ht="12.75" thickBo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12.75" thickTop="1">
      <c r="A108" s="56" t="s">
        <v>173</v>
      </c>
      <c r="B108" s="56"/>
      <c r="C108" s="56"/>
      <c r="D108" s="56" t="s">
        <v>128</v>
      </c>
      <c r="E108" s="56"/>
      <c r="F108" s="56"/>
      <c r="G108" s="56" t="s">
        <v>174</v>
      </c>
      <c r="H108" s="56"/>
      <c r="I108" s="56"/>
      <c r="J108" s="56"/>
      <c r="K108" s="56" t="s">
        <v>175</v>
      </c>
      <c r="L108" s="56"/>
      <c r="M108" s="56"/>
      <c r="N108" s="58" t="s">
        <v>176</v>
      </c>
      <c r="O108" s="58"/>
      <c r="P108" s="59" t="s">
        <v>177</v>
      </c>
      <c r="Q108" s="59"/>
      <c r="R108" s="56" t="s">
        <v>170</v>
      </c>
      <c r="S108" s="56"/>
      <c r="T108" s="56" t="s">
        <v>171</v>
      </c>
      <c r="U108" s="56"/>
      <c r="V108" s="56"/>
      <c r="W108" s="59" t="s">
        <v>132</v>
      </c>
      <c r="X108" s="59"/>
      <c r="Y108" s="59"/>
      <c r="Z108" s="59"/>
      <c r="AA108" s="26" t="s">
        <v>134</v>
      </c>
    </row>
    <row r="109" spans="1:27" ht="12">
      <c r="A109" s="52"/>
      <c r="B109" s="52"/>
      <c r="C109" s="52"/>
      <c r="D109" s="52"/>
      <c r="E109" s="52"/>
      <c r="F109" s="52"/>
      <c r="G109" s="53"/>
      <c r="H109" s="54"/>
      <c r="I109" s="54"/>
      <c r="J109" s="55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27"/>
    </row>
    <row r="110" spans="1:27" ht="12">
      <c r="A110" s="56" t="s">
        <v>179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 t="s">
        <v>137</v>
      </c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</row>
    <row r="111" spans="1:27" ht="12.75" thickBo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ht="12.75" thickTop="1">
      <c r="A112" s="56" t="s">
        <v>173</v>
      </c>
      <c r="B112" s="56"/>
      <c r="C112" s="56"/>
      <c r="D112" s="56" t="s">
        <v>128</v>
      </c>
      <c r="E112" s="56"/>
      <c r="F112" s="56"/>
      <c r="G112" s="56" t="s">
        <v>174</v>
      </c>
      <c r="H112" s="56"/>
      <c r="I112" s="56"/>
      <c r="J112" s="56"/>
      <c r="K112" s="56" t="s">
        <v>175</v>
      </c>
      <c r="L112" s="56"/>
      <c r="M112" s="56"/>
      <c r="N112" s="58" t="s">
        <v>176</v>
      </c>
      <c r="O112" s="58"/>
      <c r="P112" s="59" t="s">
        <v>177</v>
      </c>
      <c r="Q112" s="59"/>
      <c r="R112" s="56" t="s">
        <v>170</v>
      </c>
      <c r="S112" s="56"/>
      <c r="T112" s="56" t="s">
        <v>171</v>
      </c>
      <c r="U112" s="56"/>
      <c r="V112" s="56"/>
      <c r="W112" s="59" t="s">
        <v>132</v>
      </c>
      <c r="X112" s="59"/>
      <c r="Y112" s="59"/>
      <c r="Z112" s="59"/>
      <c r="AA112" s="26" t="s">
        <v>134</v>
      </c>
    </row>
    <row r="113" spans="1:27" ht="12">
      <c r="A113" s="52"/>
      <c r="B113" s="52"/>
      <c r="C113" s="52"/>
      <c r="D113" s="52"/>
      <c r="E113" s="52"/>
      <c r="F113" s="52"/>
      <c r="G113" s="53"/>
      <c r="H113" s="54"/>
      <c r="I113" s="54"/>
      <c r="J113" s="55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27"/>
    </row>
    <row r="114" spans="1:27" ht="12">
      <c r="A114" s="56" t="s">
        <v>179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 t="s">
        <v>137</v>
      </c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</row>
    <row r="115" spans="1:27" ht="12.75" thickBo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ht="12.75" thickTop="1">
      <c r="A116" s="56" t="s">
        <v>173</v>
      </c>
      <c r="B116" s="56"/>
      <c r="C116" s="56"/>
      <c r="D116" s="56" t="s">
        <v>128</v>
      </c>
      <c r="E116" s="56"/>
      <c r="F116" s="56"/>
      <c r="G116" s="56" t="s">
        <v>174</v>
      </c>
      <c r="H116" s="56"/>
      <c r="I116" s="56"/>
      <c r="J116" s="56"/>
      <c r="K116" s="56" t="s">
        <v>175</v>
      </c>
      <c r="L116" s="56"/>
      <c r="M116" s="56"/>
      <c r="N116" s="58" t="s">
        <v>176</v>
      </c>
      <c r="O116" s="58"/>
      <c r="P116" s="59" t="s">
        <v>177</v>
      </c>
      <c r="Q116" s="59"/>
      <c r="R116" s="56" t="s">
        <v>170</v>
      </c>
      <c r="S116" s="56"/>
      <c r="T116" s="56" t="s">
        <v>171</v>
      </c>
      <c r="U116" s="56"/>
      <c r="V116" s="56"/>
      <c r="W116" s="59" t="s">
        <v>132</v>
      </c>
      <c r="X116" s="59"/>
      <c r="Y116" s="59"/>
      <c r="Z116" s="59"/>
      <c r="AA116" s="26" t="s">
        <v>134</v>
      </c>
    </row>
    <row r="117" spans="1:27" ht="12">
      <c r="A117" s="52"/>
      <c r="B117" s="52"/>
      <c r="C117" s="52"/>
      <c r="D117" s="52"/>
      <c r="E117" s="52"/>
      <c r="F117" s="52"/>
      <c r="G117" s="53"/>
      <c r="H117" s="54"/>
      <c r="I117" s="54"/>
      <c r="J117" s="55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27"/>
    </row>
    <row r="118" spans="1:27" ht="12">
      <c r="A118" s="56" t="s">
        <v>179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 t="s">
        <v>137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</row>
    <row r="119" spans="1:27" ht="12.75" thickBo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  <row r="120" spans="1:27" ht="12.75" thickTop="1">
      <c r="A120" s="56" t="s">
        <v>173</v>
      </c>
      <c r="B120" s="56"/>
      <c r="C120" s="56"/>
      <c r="D120" s="56" t="s">
        <v>128</v>
      </c>
      <c r="E120" s="56"/>
      <c r="F120" s="56"/>
      <c r="G120" s="56" t="s">
        <v>174</v>
      </c>
      <c r="H120" s="56"/>
      <c r="I120" s="56"/>
      <c r="J120" s="56"/>
      <c r="K120" s="56" t="s">
        <v>175</v>
      </c>
      <c r="L120" s="56"/>
      <c r="M120" s="56"/>
      <c r="N120" s="58" t="s">
        <v>176</v>
      </c>
      <c r="O120" s="58"/>
      <c r="P120" s="59" t="s">
        <v>177</v>
      </c>
      <c r="Q120" s="59"/>
      <c r="R120" s="56" t="s">
        <v>170</v>
      </c>
      <c r="S120" s="56"/>
      <c r="T120" s="56" t="s">
        <v>171</v>
      </c>
      <c r="U120" s="56"/>
      <c r="V120" s="56"/>
      <c r="W120" s="59" t="s">
        <v>132</v>
      </c>
      <c r="X120" s="59"/>
      <c r="Y120" s="59"/>
      <c r="Z120" s="59"/>
      <c r="AA120" s="26" t="s">
        <v>134</v>
      </c>
    </row>
    <row r="121" spans="1:27" ht="12">
      <c r="A121" s="52"/>
      <c r="B121" s="52"/>
      <c r="C121" s="52"/>
      <c r="D121" s="52"/>
      <c r="E121" s="52"/>
      <c r="F121" s="52"/>
      <c r="G121" s="53"/>
      <c r="H121" s="54"/>
      <c r="I121" s="54"/>
      <c r="J121" s="55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27"/>
    </row>
    <row r="122" spans="1:27" ht="12">
      <c r="A122" s="56" t="s">
        <v>179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 t="s">
        <v>137</v>
      </c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</row>
    <row r="123" spans="1:27" ht="12.75" thickBo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</row>
    <row r="124" spans="1:27" ht="12.75" thickTop="1">
      <c r="A124" s="56" t="s">
        <v>173</v>
      </c>
      <c r="B124" s="56"/>
      <c r="C124" s="56"/>
      <c r="D124" s="56" t="s">
        <v>128</v>
      </c>
      <c r="E124" s="56"/>
      <c r="F124" s="56"/>
      <c r="G124" s="56" t="s">
        <v>174</v>
      </c>
      <c r="H124" s="56"/>
      <c r="I124" s="56"/>
      <c r="J124" s="56"/>
      <c r="K124" s="56" t="s">
        <v>175</v>
      </c>
      <c r="L124" s="56"/>
      <c r="M124" s="56"/>
      <c r="N124" s="58" t="s">
        <v>176</v>
      </c>
      <c r="O124" s="58"/>
      <c r="P124" s="59" t="s">
        <v>177</v>
      </c>
      <c r="Q124" s="59"/>
      <c r="R124" s="56" t="s">
        <v>170</v>
      </c>
      <c r="S124" s="56"/>
      <c r="T124" s="56" t="s">
        <v>171</v>
      </c>
      <c r="U124" s="56"/>
      <c r="V124" s="56"/>
      <c r="W124" s="59" t="s">
        <v>132</v>
      </c>
      <c r="X124" s="59"/>
      <c r="Y124" s="59"/>
      <c r="Z124" s="59"/>
      <c r="AA124" s="26" t="s">
        <v>134</v>
      </c>
    </row>
    <row r="125" spans="1:27" ht="12">
      <c r="A125" s="52"/>
      <c r="B125" s="52"/>
      <c r="C125" s="52"/>
      <c r="D125" s="52"/>
      <c r="E125" s="52"/>
      <c r="F125" s="52"/>
      <c r="G125" s="53"/>
      <c r="H125" s="54"/>
      <c r="I125" s="54"/>
      <c r="J125" s="55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27"/>
    </row>
    <row r="126" spans="1:27" ht="12">
      <c r="A126" s="56" t="s">
        <v>179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 t="s">
        <v>137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</row>
    <row r="127" spans="1:27" ht="12.75" thickBo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</row>
    <row r="128" spans="1:27" ht="12.75" thickTop="1">
      <c r="A128" s="56" t="s">
        <v>173</v>
      </c>
      <c r="B128" s="56"/>
      <c r="C128" s="56"/>
      <c r="D128" s="56" t="s">
        <v>128</v>
      </c>
      <c r="E128" s="56"/>
      <c r="F128" s="56"/>
      <c r="G128" s="56" t="s">
        <v>174</v>
      </c>
      <c r="H128" s="56"/>
      <c r="I128" s="56"/>
      <c r="J128" s="56"/>
      <c r="K128" s="56" t="s">
        <v>175</v>
      </c>
      <c r="L128" s="56"/>
      <c r="M128" s="56"/>
      <c r="N128" s="58" t="s">
        <v>176</v>
      </c>
      <c r="O128" s="58"/>
      <c r="P128" s="59" t="s">
        <v>177</v>
      </c>
      <c r="Q128" s="59"/>
      <c r="R128" s="56" t="s">
        <v>170</v>
      </c>
      <c r="S128" s="56"/>
      <c r="T128" s="56" t="s">
        <v>171</v>
      </c>
      <c r="U128" s="56"/>
      <c r="V128" s="56"/>
      <c r="W128" s="59" t="s">
        <v>132</v>
      </c>
      <c r="X128" s="59"/>
      <c r="Y128" s="59"/>
      <c r="Z128" s="59"/>
      <c r="AA128" s="26" t="s">
        <v>134</v>
      </c>
    </row>
    <row r="129" spans="1:27" ht="12">
      <c r="A129" s="52"/>
      <c r="B129" s="52"/>
      <c r="C129" s="52"/>
      <c r="D129" s="52"/>
      <c r="E129" s="52"/>
      <c r="F129" s="52"/>
      <c r="G129" s="53"/>
      <c r="H129" s="54"/>
      <c r="I129" s="54"/>
      <c r="J129" s="55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27"/>
    </row>
    <row r="130" spans="1:27" ht="12">
      <c r="A130" s="56" t="s">
        <v>179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 t="s">
        <v>137</v>
      </c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</row>
    <row r="131" spans="1:27" ht="12.75" thickBo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</row>
    <row r="132" spans="1:27" ht="12.75" thickTop="1">
      <c r="A132" s="56" t="s">
        <v>173</v>
      </c>
      <c r="B132" s="56"/>
      <c r="C132" s="56"/>
      <c r="D132" s="56" t="s">
        <v>128</v>
      </c>
      <c r="E132" s="56"/>
      <c r="F132" s="56"/>
      <c r="G132" s="56" t="s">
        <v>174</v>
      </c>
      <c r="H132" s="56"/>
      <c r="I132" s="56"/>
      <c r="J132" s="56"/>
      <c r="K132" s="56" t="s">
        <v>175</v>
      </c>
      <c r="L132" s="56"/>
      <c r="M132" s="56"/>
      <c r="N132" s="58" t="s">
        <v>176</v>
      </c>
      <c r="O132" s="58"/>
      <c r="P132" s="59" t="s">
        <v>177</v>
      </c>
      <c r="Q132" s="59"/>
      <c r="R132" s="56" t="s">
        <v>170</v>
      </c>
      <c r="S132" s="56"/>
      <c r="T132" s="56" t="s">
        <v>171</v>
      </c>
      <c r="U132" s="56"/>
      <c r="V132" s="56"/>
      <c r="W132" s="59" t="s">
        <v>132</v>
      </c>
      <c r="X132" s="59"/>
      <c r="Y132" s="59"/>
      <c r="Z132" s="59"/>
      <c r="AA132" s="26" t="s">
        <v>134</v>
      </c>
    </row>
    <row r="133" spans="1:27" ht="12">
      <c r="A133" s="52"/>
      <c r="B133" s="52"/>
      <c r="C133" s="52"/>
      <c r="D133" s="52"/>
      <c r="E133" s="52"/>
      <c r="F133" s="52"/>
      <c r="G133" s="53"/>
      <c r="H133" s="54"/>
      <c r="I133" s="54"/>
      <c r="J133" s="55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27"/>
    </row>
    <row r="134" spans="1:27" ht="12">
      <c r="A134" s="56" t="s">
        <v>179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 t="s">
        <v>137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</row>
    <row r="135" spans="1:27" ht="12.75" thickBo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</row>
    <row r="136" ht="12.75" thickTop="1"/>
  </sheetData>
  <mergeCells count="687">
    <mergeCell ref="M8:O9"/>
    <mergeCell ref="P8:T9"/>
    <mergeCell ref="AF3:AJ3"/>
    <mergeCell ref="AC1:AJ1"/>
    <mergeCell ref="AC3:AC4"/>
    <mergeCell ref="AD3:AD4"/>
    <mergeCell ref="AE3:AE4"/>
    <mergeCell ref="A37:B37"/>
    <mergeCell ref="A38:B38"/>
    <mergeCell ref="A39:B39"/>
    <mergeCell ref="C38:D38"/>
    <mergeCell ref="C39:D39"/>
    <mergeCell ref="C37:D37"/>
    <mergeCell ref="C41:D41"/>
    <mergeCell ref="A46:B46"/>
    <mergeCell ref="C42:D42"/>
    <mergeCell ref="C43:D43"/>
    <mergeCell ref="C46:D46"/>
    <mergeCell ref="A10:B11"/>
    <mergeCell ref="A18:A19"/>
    <mergeCell ref="B18:C19"/>
    <mergeCell ref="A22:A23"/>
    <mergeCell ref="B22:C23"/>
    <mergeCell ref="A20:B20"/>
    <mergeCell ref="A21:B21"/>
    <mergeCell ref="A12:B13"/>
    <mergeCell ref="A14:B15"/>
    <mergeCell ref="C12:I13"/>
    <mergeCell ref="A35:A36"/>
    <mergeCell ref="A34:B34"/>
    <mergeCell ref="A32:B32"/>
    <mergeCell ref="A33:B33"/>
    <mergeCell ref="B35:C36"/>
    <mergeCell ref="C34:D34"/>
    <mergeCell ref="A24:B24"/>
    <mergeCell ref="A44:A45"/>
    <mergeCell ref="B44:C45"/>
    <mergeCell ref="A40:B40"/>
    <mergeCell ref="A41:B41"/>
    <mergeCell ref="A42:B42"/>
    <mergeCell ref="A43:B43"/>
    <mergeCell ref="C40:D40"/>
    <mergeCell ref="C25:D25"/>
    <mergeCell ref="A29:A30"/>
    <mergeCell ref="A25:B25"/>
    <mergeCell ref="A26:B26"/>
    <mergeCell ref="A27:B27"/>
    <mergeCell ref="C26:D26"/>
    <mergeCell ref="C27:D27"/>
    <mergeCell ref="C28:D28"/>
    <mergeCell ref="C31:D31"/>
    <mergeCell ref="C32:D32"/>
    <mergeCell ref="C33:D33"/>
    <mergeCell ref="B29:C30"/>
    <mergeCell ref="A28:B28"/>
    <mergeCell ref="A31:B31"/>
    <mergeCell ref="F21:J22"/>
    <mergeCell ref="H23:J24"/>
    <mergeCell ref="C20:D20"/>
    <mergeCell ref="C21:D21"/>
    <mergeCell ref="C24:D24"/>
    <mergeCell ref="F19:H20"/>
    <mergeCell ref="F23:G24"/>
    <mergeCell ref="F17:H18"/>
    <mergeCell ref="A6:C7"/>
    <mergeCell ref="D6:T7"/>
    <mergeCell ref="P23:P24"/>
    <mergeCell ref="K21:O22"/>
    <mergeCell ref="K23:O24"/>
    <mergeCell ref="P21:P22"/>
    <mergeCell ref="A17:B17"/>
    <mergeCell ref="C17:D17"/>
    <mergeCell ref="AA27:AA28"/>
    <mergeCell ref="G29:J30"/>
    <mergeCell ref="K29:M30"/>
    <mergeCell ref="P29:Q30"/>
    <mergeCell ref="R29:R30"/>
    <mergeCell ref="S27:U28"/>
    <mergeCell ref="R27:R28"/>
    <mergeCell ref="P27:Q28"/>
    <mergeCell ref="G27:J28"/>
    <mergeCell ref="K27:M28"/>
    <mergeCell ref="G33:J34"/>
    <mergeCell ref="K33:M34"/>
    <mergeCell ref="P33:Q34"/>
    <mergeCell ref="R31:R32"/>
    <mergeCell ref="G31:J32"/>
    <mergeCell ref="K31:M32"/>
    <mergeCell ref="P31:Q32"/>
    <mergeCell ref="AA29:AA30"/>
    <mergeCell ref="S31:U32"/>
    <mergeCell ref="G37:J38"/>
    <mergeCell ref="K37:M38"/>
    <mergeCell ref="P37:Q38"/>
    <mergeCell ref="R35:R36"/>
    <mergeCell ref="S35:U36"/>
    <mergeCell ref="V35:W36"/>
    <mergeCell ref="X35:Z36"/>
    <mergeCell ref="G35:J36"/>
    <mergeCell ref="V27:W28"/>
    <mergeCell ref="X27:Z28"/>
    <mergeCell ref="S29:U30"/>
    <mergeCell ref="V29:W30"/>
    <mergeCell ref="X29:Z30"/>
    <mergeCell ref="R37:S38"/>
    <mergeCell ref="K35:M36"/>
    <mergeCell ref="P35:Q36"/>
    <mergeCell ref="AA31:AA32"/>
    <mergeCell ref="S33:U34"/>
    <mergeCell ref="V33:W34"/>
    <mergeCell ref="X33:Z34"/>
    <mergeCell ref="AA33:AA34"/>
    <mergeCell ref="V31:W32"/>
    <mergeCell ref="X31:Z32"/>
    <mergeCell ref="AA35:AA36"/>
    <mergeCell ref="Z37:AA38"/>
    <mergeCell ref="V37:V38"/>
    <mergeCell ref="W37:Y38"/>
    <mergeCell ref="V39:V40"/>
    <mergeCell ref="W39:Y40"/>
    <mergeCell ref="T39:U40"/>
    <mergeCell ref="G39:J40"/>
    <mergeCell ref="K39:M40"/>
    <mergeCell ref="P39:Q40"/>
    <mergeCell ref="P43:Q44"/>
    <mergeCell ref="Z39:AA40"/>
    <mergeCell ref="G41:J42"/>
    <mergeCell ref="K41:M42"/>
    <mergeCell ref="P41:Q42"/>
    <mergeCell ref="R41:S42"/>
    <mergeCell ref="V41:V42"/>
    <mergeCell ref="W41:Y42"/>
    <mergeCell ref="Z41:AA42"/>
    <mergeCell ref="R39:S40"/>
    <mergeCell ref="F27:F36"/>
    <mergeCell ref="F37:F46"/>
    <mergeCell ref="F25:AA26"/>
    <mergeCell ref="N39:O40"/>
    <mergeCell ref="N41:O42"/>
    <mergeCell ref="N43:O44"/>
    <mergeCell ref="N45:O46"/>
    <mergeCell ref="Z43:AA44"/>
    <mergeCell ref="C10:I11"/>
    <mergeCell ref="J12:N13"/>
    <mergeCell ref="O12:T13"/>
    <mergeCell ref="C14:I15"/>
    <mergeCell ref="J14:N15"/>
    <mergeCell ref="O14:T15"/>
    <mergeCell ref="N37:O38"/>
    <mergeCell ref="N27:O28"/>
    <mergeCell ref="N29:O30"/>
    <mergeCell ref="N31:O32"/>
    <mergeCell ref="N33:O34"/>
    <mergeCell ref="N35:O36"/>
    <mergeCell ref="R33:R34"/>
    <mergeCell ref="J10:N11"/>
    <mergeCell ref="O10:T11"/>
    <mergeCell ref="I17:T18"/>
    <mergeCell ref="I19:T20"/>
    <mergeCell ref="G45:J46"/>
    <mergeCell ref="K45:M46"/>
    <mergeCell ref="P45:Q46"/>
    <mergeCell ref="R45:S46"/>
    <mergeCell ref="G43:J44"/>
    <mergeCell ref="T37:U38"/>
    <mergeCell ref="R43:S44"/>
    <mergeCell ref="K43:M44"/>
    <mergeCell ref="W45:Y46"/>
    <mergeCell ref="Z45:AA46"/>
    <mergeCell ref="V43:V44"/>
    <mergeCell ref="W43:Y44"/>
    <mergeCell ref="T41:U42"/>
    <mergeCell ref="T43:U44"/>
    <mergeCell ref="T45:U46"/>
    <mergeCell ref="V45:V46"/>
    <mergeCell ref="G51:T51"/>
    <mergeCell ref="K62:P62"/>
    <mergeCell ref="W48:AA49"/>
    <mergeCell ref="F47:F51"/>
    <mergeCell ref="W50:Z51"/>
    <mergeCell ref="W56:Z57"/>
    <mergeCell ref="W62:Z63"/>
    <mergeCell ref="W52:AA52"/>
    <mergeCell ref="W54:AA54"/>
    <mergeCell ref="W55:AA55"/>
    <mergeCell ref="F56:H56"/>
    <mergeCell ref="I56:J56"/>
    <mergeCell ref="K56:P56"/>
    <mergeCell ref="Q56:U56"/>
    <mergeCell ref="F53:M54"/>
    <mergeCell ref="F55:H55"/>
    <mergeCell ref="I55:J55"/>
    <mergeCell ref="K55:P55"/>
    <mergeCell ref="N53:U54"/>
    <mergeCell ref="Q55:U55"/>
    <mergeCell ref="F57:H57"/>
    <mergeCell ref="I57:J57"/>
    <mergeCell ref="K57:P57"/>
    <mergeCell ref="Q57:U57"/>
    <mergeCell ref="F58:H58"/>
    <mergeCell ref="I58:J58"/>
    <mergeCell ref="K58:P58"/>
    <mergeCell ref="Q58:U58"/>
    <mergeCell ref="F59:H59"/>
    <mergeCell ref="I59:J59"/>
    <mergeCell ref="K59:P59"/>
    <mergeCell ref="Q59:U59"/>
    <mergeCell ref="F60:H60"/>
    <mergeCell ref="I60:J60"/>
    <mergeCell ref="K60:P60"/>
    <mergeCell ref="Q60:U60"/>
    <mergeCell ref="F65:H65"/>
    <mergeCell ref="I65:J65"/>
    <mergeCell ref="K65:P65"/>
    <mergeCell ref="Q65:U65"/>
    <mergeCell ref="I67:J67"/>
    <mergeCell ref="K67:P67"/>
    <mergeCell ref="Q67:U67"/>
    <mergeCell ref="F66:H66"/>
    <mergeCell ref="I66:J66"/>
    <mergeCell ref="K66:P66"/>
    <mergeCell ref="Q66:U66"/>
    <mergeCell ref="A50:D67"/>
    <mergeCell ref="A48:D49"/>
    <mergeCell ref="F64:H64"/>
    <mergeCell ref="I64:J64"/>
    <mergeCell ref="F62:H62"/>
    <mergeCell ref="I62:J62"/>
    <mergeCell ref="G48:T48"/>
    <mergeCell ref="G49:T49"/>
    <mergeCell ref="G50:T50"/>
    <mergeCell ref="F67:H67"/>
    <mergeCell ref="K64:P64"/>
    <mergeCell ref="Q64:U64"/>
    <mergeCell ref="F63:H63"/>
    <mergeCell ref="I63:J63"/>
    <mergeCell ref="K63:P63"/>
    <mergeCell ref="Q63:U63"/>
    <mergeCell ref="W67:AA67"/>
    <mergeCell ref="W53:AA53"/>
    <mergeCell ref="W59:AA59"/>
    <mergeCell ref="W65:AA65"/>
    <mergeCell ref="W60:AA60"/>
    <mergeCell ref="W61:AA61"/>
    <mergeCell ref="W64:AA64"/>
    <mergeCell ref="W66:AA66"/>
    <mergeCell ref="W58:AA58"/>
    <mergeCell ref="V18:X18"/>
    <mergeCell ref="V19:X19"/>
    <mergeCell ref="Y18:AA18"/>
    <mergeCell ref="Y19:AA19"/>
    <mergeCell ref="V16:X16"/>
    <mergeCell ref="V17:X17"/>
    <mergeCell ref="Y16:AA16"/>
    <mergeCell ref="Y17:AA17"/>
    <mergeCell ref="Y20:AA20"/>
    <mergeCell ref="Y21:AA21"/>
    <mergeCell ref="V22:X22"/>
    <mergeCell ref="Q62:U62"/>
    <mergeCell ref="V20:X20"/>
    <mergeCell ref="G47:T47"/>
    <mergeCell ref="F61:H61"/>
    <mergeCell ref="I61:J61"/>
    <mergeCell ref="K61:P61"/>
    <mergeCell ref="Q61:U61"/>
    <mergeCell ref="V23:X23"/>
    <mergeCell ref="Y22:AA22"/>
    <mergeCell ref="Y23:AA23"/>
    <mergeCell ref="V21:X21"/>
    <mergeCell ref="N71:P71"/>
    <mergeCell ref="Q71:R71"/>
    <mergeCell ref="S71:U71"/>
    <mergeCell ref="B69:C70"/>
    <mergeCell ref="A71:C71"/>
    <mergeCell ref="D71:E71"/>
    <mergeCell ref="F71:I71"/>
    <mergeCell ref="V71:AA71"/>
    <mergeCell ref="A72:C72"/>
    <mergeCell ref="D72:E72"/>
    <mergeCell ref="F72:I72"/>
    <mergeCell ref="K72:M72"/>
    <mergeCell ref="N72:P72"/>
    <mergeCell ref="Q72:R72"/>
    <mergeCell ref="S72:U72"/>
    <mergeCell ref="V72:AA72"/>
    <mergeCell ref="K71:M71"/>
    <mergeCell ref="A73:C73"/>
    <mergeCell ref="D73:E73"/>
    <mergeCell ref="F73:I73"/>
    <mergeCell ref="K73:M73"/>
    <mergeCell ref="N73:P73"/>
    <mergeCell ref="Q73:R73"/>
    <mergeCell ref="S73:U73"/>
    <mergeCell ref="V73:AA73"/>
    <mergeCell ref="A74:C74"/>
    <mergeCell ref="D74:E74"/>
    <mergeCell ref="F74:I74"/>
    <mergeCell ref="K74:M74"/>
    <mergeCell ref="N74:P74"/>
    <mergeCell ref="Q74:R74"/>
    <mergeCell ref="S74:U74"/>
    <mergeCell ref="V74:AA74"/>
    <mergeCell ref="A75:C75"/>
    <mergeCell ref="D75:E75"/>
    <mergeCell ref="F75:I75"/>
    <mergeCell ref="K75:M75"/>
    <mergeCell ref="N75:P75"/>
    <mergeCell ref="Q75:R75"/>
    <mergeCell ref="S75:U75"/>
    <mergeCell ref="V75:AA75"/>
    <mergeCell ref="A76:C76"/>
    <mergeCell ref="D76:E76"/>
    <mergeCell ref="F76:I76"/>
    <mergeCell ref="K76:M76"/>
    <mergeCell ref="N76:P76"/>
    <mergeCell ref="Q76:R76"/>
    <mergeCell ref="S76:U76"/>
    <mergeCell ref="V76:AA76"/>
    <mergeCell ref="A77:C77"/>
    <mergeCell ref="D77:E77"/>
    <mergeCell ref="F77:I77"/>
    <mergeCell ref="K77:M77"/>
    <mergeCell ref="N77:P77"/>
    <mergeCell ref="Q77:R77"/>
    <mergeCell ref="S77:U77"/>
    <mergeCell ref="V77:AA77"/>
    <mergeCell ref="A78:C78"/>
    <mergeCell ref="D78:E78"/>
    <mergeCell ref="F78:I78"/>
    <mergeCell ref="K78:M78"/>
    <mergeCell ref="N78:P78"/>
    <mergeCell ref="Q78:R78"/>
    <mergeCell ref="S78:U78"/>
    <mergeCell ref="V78:AA78"/>
    <mergeCell ref="A79:C79"/>
    <mergeCell ref="D79:E79"/>
    <mergeCell ref="F79:I79"/>
    <mergeCell ref="K79:M79"/>
    <mergeCell ref="N79:P79"/>
    <mergeCell ref="Q79:R79"/>
    <mergeCell ref="S79:U79"/>
    <mergeCell ref="V79:AA79"/>
    <mergeCell ref="A80:C80"/>
    <mergeCell ref="D80:E80"/>
    <mergeCell ref="F80:I80"/>
    <mergeCell ref="K80:M80"/>
    <mergeCell ref="N80:P80"/>
    <mergeCell ref="Q80:R80"/>
    <mergeCell ref="S80:U80"/>
    <mergeCell ref="V80:AA80"/>
    <mergeCell ref="A81:C81"/>
    <mergeCell ref="D81:E81"/>
    <mergeCell ref="F81:I81"/>
    <mergeCell ref="K81:M81"/>
    <mergeCell ref="N81:P81"/>
    <mergeCell ref="Q81:R81"/>
    <mergeCell ref="S81:U81"/>
    <mergeCell ref="V81:AA81"/>
    <mergeCell ref="A82:C82"/>
    <mergeCell ref="D82:E82"/>
    <mergeCell ref="F82:I82"/>
    <mergeCell ref="K82:M82"/>
    <mergeCell ref="N82:P82"/>
    <mergeCell ref="Q82:R82"/>
    <mergeCell ref="S82:U82"/>
    <mergeCell ref="V82:AA82"/>
    <mergeCell ref="A83:C83"/>
    <mergeCell ref="D83:E83"/>
    <mergeCell ref="F83:I83"/>
    <mergeCell ref="K83:M83"/>
    <mergeCell ref="N83:P83"/>
    <mergeCell ref="Q83:R83"/>
    <mergeCell ref="S83:U83"/>
    <mergeCell ref="V83:AA83"/>
    <mergeCell ref="A84:C84"/>
    <mergeCell ref="D84:E84"/>
    <mergeCell ref="F84:I84"/>
    <mergeCell ref="K84:M84"/>
    <mergeCell ref="N84:P84"/>
    <mergeCell ref="Q84:R84"/>
    <mergeCell ref="S84:U84"/>
    <mergeCell ref="V84:AA84"/>
    <mergeCell ref="A85:C85"/>
    <mergeCell ref="D85:E85"/>
    <mergeCell ref="F85:I85"/>
    <mergeCell ref="K85:M85"/>
    <mergeCell ref="N85:P85"/>
    <mergeCell ref="Q85:R85"/>
    <mergeCell ref="S85:U85"/>
    <mergeCell ref="V85:AA85"/>
    <mergeCell ref="A86:C86"/>
    <mergeCell ref="D86:E86"/>
    <mergeCell ref="F86:I86"/>
    <mergeCell ref="K86:M86"/>
    <mergeCell ref="N86:P86"/>
    <mergeCell ref="Q86:R86"/>
    <mergeCell ref="S86:U86"/>
    <mergeCell ref="V86:AA86"/>
    <mergeCell ref="A87:C87"/>
    <mergeCell ref="D87:E87"/>
    <mergeCell ref="F87:I87"/>
    <mergeCell ref="K87:M87"/>
    <mergeCell ref="N87:P87"/>
    <mergeCell ref="Q87:R87"/>
    <mergeCell ref="S87:U87"/>
    <mergeCell ref="V87:AA87"/>
    <mergeCell ref="A88:C88"/>
    <mergeCell ref="D88:E88"/>
    <mergeCell ref="F88:I88"/>
    <mergeCell ref="K88:M88"/>
    <mergeCell ref="N88:P88"/>
    <mergeCell ref="Q88:R88"/>
    <mergeCell ref="S88:U88"/>
    <mergeCell ref="V88:AA88"/>
    <mergeCell ref="A89:C89"/>
    <mergeCell ref="D89:E89"/>
    <mergeCell ref="F89:I89"/>
    <mergeCell ref="K89:M89"/>
    <mergeCell ref="N89:P89"/>
    <mergeCell ref="Q89:R89"/>
    <mergeCell ref="S89:U89"/>
    <mergeCell ref="V89:AA89"/>
    <mergeCell ref="A90:C90"/>
    <mergeCell ref="D90:E90"/>
    <mergeCell ref="F90:I90"/>
    <mergeCell ref="K90:M90"/>
    <mergeCell ref="N90:P90"/>
    <mergeCell ref="Q90:R90"/>
    <mergeCell ref="S90:U90"/>
    <mergeCell ref="V90:AA90"/>
    <mergeCell ref="A91:C91"/>
    <mergeCell ref="D91:E91"/>
    <mergeCell ref="F91:I91"/>
    <mergeCell ref="K91:M91"/>
    <mergeCell ref="N91:P91"/>
    <mergeCell ref="Q91:R91"/>
    <mergeCell ref="S91:U91"/>
    <mergeCell ref="V91:AA91"/>
    <mergeCell ref="A92:C92"/>
    <mergeCell ref="D92:E92"/>
    <mergeCell ref="F92:I92"/>
    <mergeCell ref="K92:M92"/>
    <mergeCell ref="N92:P92"/>
    <mergeCell ref="Q92:R92"/>
    <mergeCell ref="S92:U92"/>
    <mergeCell ref="V92:AA92"/>
    <mergeCell ref="A93:C93"/>
    <mergeCell ref="D93:E93"/>
    <mergeCell ref="F93:I93"/>
    <mergeCell ref="K93:M93"/>
    <mergeCell ref="N93:P93"/>
    <mergeCell ref="Q93:R93"/>
    <mergeCell ref="S93:U93"/>
    <mergeCell ref="V93:AA93"/>
    <mergeCell ref="A94:C94"/>
    <mergeCell ref="D94:E94"/>
    <mergeCell ref="F94:I94"/>
    <mergeCell ref="K94:M94"/>
    <mergeCell ref="N94:P94"/>
    <mergeCell ref="Q94:R94"/>
    <mergeCell ref="S94:U94"/>
    <mergeCell ref="V94:AA94"/>
    <mergeCell ref="A95:C95"/>
    <mergeCell ref="D95:E95"/>
    <mergeCell ref="F95:I95"/>
    <mergeCell ref="K95:M95"/>
    <mergeCell ref="N95:P95"/>
    <mergeCell ref="Q95:R95"/>
    <mergeCell ref="S95:U95"/>
    <mergeCell ref="V95:AA95"/>
    <mergeCell ref="A96:C96"/>
    <mergeCell ref="D96:E96"/>
    <mergeCell ref="F96:I96"/>
    <mergeCell ref="K96:M96"/>
    <mergeCell ref="N96:P96"/>
    <mergeCell ref="Q96:R96"/>
    <mergeCell ref="S96:U96"/>
    <mergeCell ref="V96:AA96"/>
    <mergeCell ref="A97:C97"/>
    <mergeCell ref="D97:E97"/>
    <mergeCell ref="F97:I97"/>
    <mergeCell ref="K97:M97"/>
    <mergeCell ref="N97:P97"/>
    <mergeCell ref="Q97:R97"/>
    <mergeCell ref="S97:U97"/>
    <mergeCell ref="V97:AA97"/>
    <mergeCell ref="A98:C98"/>
    <mergeCell ref="D98:E98"/>
    <mergeCell ref="F98:I98"/>
    <mergeCell ref="K98:M98"/>
    <mergeCell ref="N98:P98"/>
    <mergeCell ref="Q98:R98"/>
    <mergeCell ref="S98:U98"/>
    <mergeCell ref="V98:AA98"/>
    <mergeCell ref="A99:C99"/>
    <mergeCell ref="D99:E99"/>
    <mergeCell ref="F99:I99"/>
    <mergeCell ref="K99:M99"/>
    <mergeCell ref="N99:P99"/>
    <mergeCell ref="Q99:R99"/>
    <mergeCell ref="S99:U99"/>
    <mergeCell ref="V99:AA99"/>
    <mergeCell ref="A100:C100"/>
    <mergeCell ref="D100:E100"/>
    <mergeCell ref="F100:I100"/>
    <mergeCell ref="K100:M100"/>
    <mergeCell ref="R104:S104"/>
    <mergeCell ref="T104:V104"/>
    <mergeCell ref="W104:Z104"/>
    <mergeCell ref="N100:P100"/>
    <mergeCell ref="Q100:R100"/>
    <mergeCell ref="S100:U100"/>
    <mergeCell ref="V100:AA100"/>
    <mergeCell ref="D105:F105"/>
    <mergeCell ref="G105:J105"/>
    <mergeCell ref="K105:M105"/>
    <mergeCell ref="B102:AA103"/>
    <mergeCell ref="A104:C104"/>
    <mergeCell ref="D104:F104"/>
    <mergeCell ref="G104:J104"/>
    <mergeCell ref="K104:M104"/>
    <mergeCell ref="N104:O104"/>
    <mergeCell ref="P104:Q104"/>
    <mergeCell ref="W105:Z105"/>
    <mergeCell ref="A106:M106"/>
    <mergeCell ref="N106:AA106"/>
    <mergeCell ref="A107:M107"/>
    <mergeCell ref="N107:AA107"/>
    <mergeCell ref="N105:O105"/>
    <mergeCell ref="P105:Q105"/>
    <mergeCell ref="R105:S105"/>
    <mergeCell ref="T105:V105"/>
    <mergeCell ref="A105:C105"/>
    <mergeCell ref="A108:C108"/>
    <mergeCell ref="D108:F108"/>
    <mergeCell ref="G108:J108"/>
    <mergeCell ref="K108:M108"/>
    <mergeCell ref="N108:O108"/>
    <mergeCell ref="P108:Q108"/>
    <mergeCell ref="R108:S108"/>
    <mergeCell ref="T108:V108"/>
    <mergeCell ref="W108:Z108"/>
    <mergeCell ref="A109:C109"/>
    <mergeCell ref="D109:F109"/>
    <mergeCell ref="G109:J109"/>
    <mergeCell ref="K109:M109"/>
    <mergeCell ref="N109:O109"/>
    <mergeCell ref="P109:Q109"/>
    <mergeCell ref="R109:S109"/>
    <mergeCell ref="T109:V109"/>
    <mergeCell ref="W109:Z109"/>
    <mergeCell ref="A110:M110"/>
    <mergeCell ref="N110:AA110"/>
    <mergeCell ref="A111:M111"/>
    <mergeCell ref="N111:AA111"/>
    <mergeCell ref="A112:C112"/>
    <mergeCell ref="D112:F112"/>
    <mergeCell ref="G112:J112"/>
    <mergeCell ref="K112:M112"/>
    <mergeCell ref="N112:O112"/>
    <mergeCell ref="P112:Q112"/>
    <mergeCell ref="R112:S112"/>
    <mergeCell ref="T112:V112"/>
    <mergeCell ref="W112:Z112"/>
    <mergeCell ref="A113:C113"/>
    <mergeCell ref="D113:F113"/>
    <mergeCell ref="G113:J113"/>
    <mergeCell ref="K113:M113"/>
    <mergeCell ref="N113:O113"/>
    <mergeCell ref="P113:Q113"/>
    <mergeCell ref="R113:S113"/>
    <mergeCell ref="T113:V113"/>
    <mergeCell ref="W113:Z113"/>
    <mergeCell ref="A114:M114"/>
    <mergeCell ref="N114:AA114"/>
    <mergeCell ref="A115:M115"/>
    <mergeCell ref="N115:AA115"/>
    <mergeCell ref="A116:C116"/>
    <mergeCell ref="D116:F116"/>
    <mergeCell ref="G116:J116"/>
    <mergeCell ref="K116:M116"/>
    <mergeCell ref="N116:O116"/>
    <mergeCell ref="P116:Q116"/>
    <mergeCell ref="R116:S116"/>
    <mergeCell ref="T116:V116"/>
    <mergeCell ref="W116:Z116"/>
    <mergeCell ref="A117:C117"/>
    <mergeCell ref="D117:F117"/>
    <mergeCell ref="G117:J117"/>
    <mergeCell ref="K117:M117"/>
    <mergeCell ref="N117:O117"/>
    <mergeCell ref="P117:Q117"/>
    <mergeCell ref="R117:S117"/>
    <mergeCell ref="T117:V117"/>
    <mergeCell ref="W117:Z117"/>
    <mergeCell ref="A118:M118"/>
    <mergeCell ref="N118:AA118"/>
    <mergeCell ref="A119:M119"/>
    <mergeCell ref="N119:AA119"/>
    <mergeCell ref="A120:C120"/>
    <mergeCell ref="D120:F120"/>
    <mergeCell ref="G120:J120"/>
    <mergeCell ref="K120:M120"/>
    <mergeCell ref="N120:O120"/>
    <mergeCell ref="P120:Q120"/>
    <mergeCell ref="R120:S120"/>
    <mergeCell ref="T120:V120"/>
    <mergeCell ref="W120:Z120"/>
    <mergeCell ref="A121:C121"/>
    <mergeCell ref="D121:F121"/>
    <mergeCell ref="G121:J121"/>
    <mergeCell ref="K121:M121"/>
    <mergeCell ref="N121:O121"/>
    <mergeCell ref="P121:Q121"/>
    <mergeCell ref="R121:S121"/>
    <mergeCell ref="T121:V121"/>
    <mergeCell ref="W121:Z121"/>
    <mergeCell ref="A122:M122"/>
    <mergeCell ref="N122:AA122"/>
    <mergeCell ref="A123:M123"/>
    <mergeCell ref="N123:AA123"/>
    <mergeCell ref="A124:C124"/>
    <mergeCell ref="D124:F124"/>
    <mergeCell ref="G124:J124"/>
    <mergeCell ref="K124:M124"/>
    <mergeCell ref="N124:O124"/>
    <mergeCell ref="P124:Q124"/>
    <mergeCell ref="R124:S124"/>
    <mergeCell ref="T124:V124"/>
    <mergeCell ref="W124:Z124"/>
    <mergeCell ref="A125:C125"/>
    <mergeCell ref="D125:F125"/>
    <mergeCell ref="G125:J125"/>
    <mergeCell ref="K125:M125"/>
    <mergeCell ref="N125:O125"/>
    <mergeCell ref="P125:Q125"/>
    <mergeCell ref="R125:S125"/>
    <mergeCell ref="T125:V125"/>
    <mergeCell ref="W125:Z125"/>
    <mergeCell ref="A126:M126"/>
    <mergeCell ref="N126:AA126"/>
    <mergeCell ref="A127:M127"/>
    <mergeCell ref="N127:AA127"/>
    <mergeCell ref="A128:C128"/>
    <mergeCell ref="D128:F128"/>
    <mergeCell ref="G128:J128"/>
    <mergeCell ref="K128:M128"/>
    <mergeCell ref="N128:O128"/>
    <mergeCell ref="P128:Q128"/>
    <mergeCell ref="R128:S128"/>
    <mergeCell ref="T128:V128"/>
    <mergeCell ref="W128:Z128"/>
    <mergeCell ref="A129:C129"/>
    <mergeCell ref="D129:F129"/>
    <mergeCell ref="G129:J129"/>
    <mergeCell ref="K129:M129"/>
    <mergeCell ref="N129:O129"/>
    <mergeCell ref="P129:Q129"/>
    <mergeCell ref="R129:S129"/>
    <mergeCell ref="T129:V129"/>
    <mergeCell ref="W129:Z129"/>
    <mergeCell ref="A130:M130"/>
    <mergeCell ref="N130:AA130"/>
    <mergeCell ref="A131:M131"/>
    <mergeCell ref="N131:AA131"/>
    <mergeCell ref="A132:C132"/>
    <mergeCell ref="D132:F132"/>
    <mergeCell ref="G132:J132"/>
    <mergeCell ref="K132:M132"/>
    <mergeCell ref="W133:Z133"/>
    <mergeCell ref="N132:O132"/>
    <mergeCell ref="P132:Q132"/>
    <mergeCell ref="R132:S132"/>
    <mergeCell ref="T132:V132"/>
    <mergeCell ref="N133:O133"/>
    <mergeCell ref="P133:Q133"/>
    <mergeCell ref="R133:S133"/>
    <mergeCell ref="T133:V133"/>
    <mergeCell ref="W132:Z132"/>
    <mergeCell ref="A134:M134"/>
    <mergeCell ref="N134:AA134"/>
    <mergeCell ref="A135:M135"/>
    <mergeCell ref="N135:AA135"/>
    <mergeCell ref="A133:C133"/>
    <mergeCell ref="D133:F133"/>
    <mergeCell ref="G133:J133"/>
    <mergeCell ref="K133:M133"/>
  </mergeCells>
  <conditionalFormatting sqref="Y16:AA23 D6:G8 H6:J7 K6:L8 M6:T7">
    <cfRule type="cellIs" priority="1" dxfId="0" operator="equal" stopIfTrue="1">
      <formula>0</formula>
    </cfRule>
  </conditionalFormatting>
  <dataValidations count="6">
    <dataValidation type="list" allowBlank="1" showInputMessage="1" showErrorMessage="1" sqref="C10:T11">
      <formula1>$AC$5:$AC$35</formula1>
    </dataValidation>
    <dataValidation allowBlank="1" showInputMessage="1" showErrorMessage="1" imeMode="on" sqref="G39:O44 K6:L8 X29:Z36 C12:T13 I17:T20 Y16:AA23 G47:M51 I56:U67 W50:AA67 A50:D50 M6:Q7 H6:J7 D6:G8 G29:O36 R6:T7"/>
    <dataValidation allowBlank="1" showInputMessage="1" showErrorMessage="1" imeMode="off" sqref="P39:Y44 P29:W36"/>
    <dataValidation type="list" allowBlank="1" showInputMessage="1" showErrorMessage="1" sqref="C20:D21 C24:D28 C31:D34 C37:D43 C46:D46">
      <formula1>$AC$37:$AC$39</formula1>
    </dataValidation>
    <dataValidation type="list" allowBlank="1" showInputMessage="1" showErrorMessage="1" sqref="F56:H67">
      <formula1>$AC$45:$AC$48</formula1>
    </dataValidation>
    <dataValidation type="list" allowBlank="1" showInputMessage="1" showErrorMessage="1" sqref="G105:J105 G109:J109 G113:J113 G117:J117 G121:J121 G125:J125 G129:J129 G133:J133">
      <formula1>$AC$37:$AC$43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r:id="rId2"/>
  <ignoredErrors>
    <ignoredError sqref="A2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1">
      <selection activeCell="AL24" sqref="AL24"/>
    </sheetView>
  </sheetViews>
  <sheetFormatPr defaultColWidth="9.00390625" defaultRowHeight="13.5"/>
  <cols>
    <col min="1" max="1" width="5.00390625" style="2" bestFit="1" customWidth="1"/>
    <col min="2" max="2" width="3.75390625" style="2" customWidth="1"/>
    <col min="3" max="3" width="5.00390625" style="2" customWidth="1"/>
    <col min="4" max="4" width="4.375" style="2" customWidth="1"/>
    <col min="5" max="5" width="1.25" style="2" customWidth="1"/>
    <col min="6" max="8" width="2.50390625" style="2" customWidth="1"/>
    <col min="9" max="9" width="1.25" style="2" customWidth="1"/>
    <col min="10" max="10" width="8.75390625" style="2" customWidth="1"/>
    <col min="11" max="13" width="2.50390625" style="2" customWidth="1"/>
    <col min="14" max="14" width="3.125" style="2" customWidth="1"/>
    <col min="15" max="15" width="2.50390625" style="2" customWidth="1"/>
    <col min="16" max="16" width="5.00390625" style="2" customWidth="1"/>
    <col min="17" max="17" width="1.875" style="2" customWidth="1"/>
    <col min="18" max="18" width="4.375" style="2" customWidth="1"/>
    <col min="19" max="19" width="2.50390625" style="2" customWidth="1"/>
    <col min="20" max="20" width="3.125" style="2" customWidth="1"/>
    <col min="21" max="21" width="0.6171875" style="2" customWidth="1"/>
    <col min="22" max="22" width="3.75390625" style="2" customWidth="1"/>
    <col min="23" max="24" width="0.6171875" style="2" customWidth="1"/>
    <col min="25" max="25" width="2.50390625" style="2" customWidth="1"/>
    <col min="26" max="26" width="1.25" style="2" customWidth="1"/>
    <col min="27" max="27" width="12.50390625" style="2" customWidth="1"/>
    <col min="28" max="28" width="9.375" style="2" customWidth="1"/>
    <col min="29" max="29" width="21.875" style="2" hidden="1" customWidth="1"/>
    <col min="30" max="30" width="11.00390625" style="2" hidden="1" customWidth="1"/>
    <col min="31" max="31" width="11.375" style="2" hidden="1" customWidth="1"/>
    <col min="32" max="36" width="4.75390625" style="2" hidden="1" customWidth="1"/>
    <col min="37" max="16384" width="9.00390625" style="2" customWidth="1"/>
  </cols>
  <sheetData>
    <row r="1" spans="29:36" ht="12" customHeight="1">
      <c r="AC1" s="213"/>
      <c r="AD1" s="213"/>
      <c r="AE1" s="213"/>
      <c r="AF1" s="213"/>
      <c r="AG1" s="213"/>
      <c r="AH1" s="213"/>
      <c r="AI1" s="213"/>
      <c r="AJ1" s="213"/>
    </row>
    <row r="2" ht="12" customHeight="1"/>
    <row r="3" spans="29:36" ht="12" customHeight="1">
      <c r="AC3" s="214" t="s">
        <v>195</v>
      </c>
      <c r="AD3" s="214" t="s">
        <v>0</v>
      </c>
      <c r="AE3" s="214" t="s">
        <v>1</v>
      </c>
      <c r="AF3" s="212" t="s">
        <v>2</v>
      </c>
      <c r="AG3" s="212"/>
      <c r="AH3" s="212"/>
      <c r="AI3" s="212"/>
      <c r="AJ3" s="212"/>
    </row>
    <row r="4" spans="29:36" ht="12" customHeight="1">
      <c r="AC4" s="215"/>
      <c r="AD4" s="215"/>
      <c r="AE4" s="215"/>
      <c r="AF4" s="1" t="s">
        <v>3</v>
      </c>
      <c r="AG4" s="1" t="s">
        <v>4</v>
      </c>
      <c r="AH4" s="1" t="s">
        <v>5</v>
      </c>
      <c r="AI4" s="1" t="s">
        <v>6</v>
      </c>
      <c r="AJ4" s="1" t="s">
        <v>7</v>
      </c>
    </row>
    <row r="5" spans="29:36" ht="12" customHeight="1">
      <c r="AC5" s="2" t="s">
        <v>196</v>
      </c>
      <c r="AD5" s="2" t="s">
        <v>8</v>
      </c>
      <c r="AE5" s="3" t="s">
        <v>35</v>
      </c>
      <c r="AF5" s="1">
        <v>3</v>
      </c>
      <c r="AG5" s="1">
        <v>5</v>
      </c>
      <c r="AH5" s="1">
        <v>5</v>
      </c>
      <c r="AI5" s="1">
        <v>2</v>
      </c>
      <c r="AJ5" s="1">
        <v>4</v>
      </c>
    </row>
    <row r="6" spans="1:36" ht="12" customHeight="1">
      <c r="A6" s="180" t="s">
        <v>93</v>
      </c>
      <c r="B6" s="181"/>
      <c r="C6" s="181"/>
      <c r="D6" s="183">
        <f>エピックシート!E7</f>
        <v>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AC6" s="2" t="s">
        <v>197</v>
      </c>
      <c r="AD6" s="2" t="s">
        <v>9</v>
      </c>
      <c r="AE6" s="3" t="s">
        <v>36</v>
      </c>
      <c r="AF6" s="1">
        <v>2</v>
      </c>
      <c r="AG6" s="1">
        <v>5</v>
      </c>
      <c r="AH6" s="1">
        <v>3</v>
      </c>
      <c r="AI6" s="1">
        <v>5</v>
      </c>
      <c r="AJ6" s="1">
        <v>4</v>
      </c>
    </row>
    <row r="7" spans="1:36" ht="12" customHeight="1">
      <c r="A7" s="181"/>
      <c r="B7" s="181"/>
      <c r="C7" s="182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AC7" s="2" t="s">
        <v>198</v>
      </c>
      <c r="AD7" s="2" t="s">
        <v>10</v>
      </c>
      <c r="AE7" s="3" t="s">
        <v>37</v>
      </c>
      <c r="AF7" s="1">
        <v>4</v>
      </c>
      <c r="AG7" s="1">
        <v>4</v>
      </c>
      <c r="AH7" s="1">
        <v>2</v>
      </c>
      <c r="AI7" s="1">
        <v>5</v>
      </c>
      <c r="AJ7" s="1">
        <v>4</v>
      </c>
    </row>
    <row r="8" spans="1:36" ht="12" customHeight="1">
      <c r="A8" s="217"/>
      <c r="B8" s="217"/>
      <c r="C8" s="217"/>
      <c r="D8" s="221"/>
      <c r="E8" s="221"/>
      <c r="F8" s="221"/>
      <c r="G8" s="221"/>
      <c r="H8" s="228"/>
      <c r="I8" s="228"/>
      <c r="J8" s="228"/>
      <c r="K8" s="34"/>
      <c r="L8" s="34"/>
      <c r="M8" s="224" t="s">
        <v>189</v>
      </c>
      <c r="N8" s="225"/>
      <c r="O8" s="225"/>
      <c r="P8" s="238"/>
      <c r="Q8" s="239"/>
      <c r="R8" s="239"/>
      <c r="S8" s="239"/>
      <c r="T8" s="240"/>
      <c r="AC8" s="2" t="s">
        <v>199</v>
      </c>
      <c r="AD8" s="2" t="s">
        <v>11</v>
      </c>
      <c r="AE8" s="3" t="s">
        <v>38</v>
      </c>
      <c r="AF8" s="1">
        <v>3</v>
      </c>
      <c r="AG8" s="1">
        <v>3</v>
      </c>
      <c r="AH8" s="1">
        <v>5</v>
      </c>
      <c r="AI8" s="1">
        <v>4</v>
      </c>
      <c r="AJ8" s="1">
        <v>4</v>
      </c>
    </row>
    <row r="9" spans="1:36" ht="12" customHeight="1">
      <c r="A9" s="4"/>
      <c r="B9" s="4"/>
      <c r="C9" s="222"/>
      <c r="D9" s="222"/>
      <c r="E9" s="222"/>
      <c r="F9" s="222"/>
      <c r="G9" s="222"/>
      <c r="H9" s="229"/>
      <c r="I9" s="229"/>
      <c r="J9" s="229"/>
      <c r="K9" s="223"/>
      <c r="L9" s="223"/>
      <c r="M9" s="226"/>
      <c r="N9" s="227"/>
      <c r="O9" s="227"/>
      <c r="P9" s="241"/>
      <c r="Q9" s="242"/>
      <c r="R9" s="242"/>
      <c r="S9" s="242"/>
      <c r="T9" s="243"/>
      <c r="AC9" s="2" t="s">
        <v>200</v>
      </c>
      <c r="AD9" s="2" t="s">
        <v>12</v>
      </c>
      <c r="AE9" s="3" t="s">
        <v>39</v>
      </c>
      <c r="AF9" s="1">
        <v>3</v>
      </c>
      <c r="AG9" s="1">
        <v>4</v>
      </c>
      <c r="AH9" s="1">
        <v>4</v>
      </c>
      <c r="AI9" s="1">
        <v>4</v>
      </c>
      <c r="AJ9" s="1">
        <v>4</v>
      </c>
    </row>
    <row r="10" spans="1:36" ht="12" customHeight="1">
      <c r="A10" s="210" t="s">
        <v>201</v>
      </c>
      <c r="B10" s="211"/>
      <c r="C10" s="218"/>
      <c r="D10" s="218"/>
      <c r="E10" s="218"/>
      <c r="F10" s="218"/>
      <c r="G10" s="218"/>
      <c r="H10" s="218"/>
      <c r="I10" s="218"/>
      <c r="J10" s="219"/>
      <c r="K10" s="219"/>
      <c r="L10" s="219"/>
      <c r="M10" s="219"/>
      <c r="N10" s="219"/>
      <c r="O10" s="220"/>
      <c r="P10" s="220"/>
      <c r="Q10" s="220"/>
      <c r="R10" s="220"/>
      <c r="S10" s="220"/>
      <c r="T10" s="220"/>
      <c r="AC10" s="2" t="s">
        <v>202</v>
      </c>
      <c r="AD10" s="2" t="s">
        <v>13</v>
      </c>
      <c r="AE10" s="3" t="s">
        <v>40</v>
      </c>
      <c r="AF10" s="1">
        <v>3</v>
      </c>
      <c r="AG10" s="1">
        <v>3</v>
      </c>
      <c r="AH10" s="1">
        <v>4</v>
      </c>
      <c r="AI10" s="1">
        <v>5</v>
      </c>
      <c r="AJ10" s="1">
        <v>4</v>
      </c>
    </row>
    <row r="11" spans="1:36" ht="12" customHeight="1">
      <c r="A11" s="211"/>
      <c r="B11" s="211"/>
      <c r="C11" s="145"/>
      <c r="D11" s="145"/>
      <c r="E11" s="145"/>
      <c r="F11" s="145"/>
      <c r="G11" s="145"/>
      <c r="H11" s="145"/>
      <c r="I11" s="145"/>
      <c r="J11" s="142"/>
      <c r="K11" s="142"/>
      <c r="L11" s="142"/>
      <c r="M11" s="142"/>
      <c r="N11" s="142"/>
      <c r="O11" s="143"/>
      <c r="P11" s="143"/>
      <c r="Q11" s="143"/>
      <c r="R11" s="143"/>
      <c r="S11" s="143"/>
      <c r="T11" s="143"/>
      <c r="AC11" s="2" t="s">
        <v>203</v>
      </c>
      <c r="AD11" s="2" t="s">
        <v>14</v>
      </c>
      <c r="AE11" s="3" t="s">
        <v>41</v>
      </c>
      <c r="AF11" s="1">
        <v>3</v>
      </c>
      <c r="AG11" s="1">
        <v>4</v>
      </c>
      <c r="AH11" s="1">
        <v>5</v>
      </c>
      <c r="AI11" s="1">
        <v>3</v>
      </c>
      <c r="AJ11" s="1">
        <v>4</v>
      </c>
    </row>
    <row r="12" spans="1:36" ht="12" customHeight="1">
      <c r="A12" s="61" t="s">
        <v>97</v>
      </c>
      <c r="B12" s="211"/>
      <c r="C12" s="145"/>
      <c r="D12" s="145"/>
      <c r="E12" s="145"/>
      <c r="F12" s="145"/>
      <c r="G12" s="145"/>
      <c r="H12" s="145"/>
      <c r="I12" s="145"/>
      <c r="J12" s="144"/>
      <c r="K12" s="144"/>
      <c r="L12" s="144"/>
      <c r="M12" s="144"/>
      <c r="N12" s="144"/>
      <c r="O12" s="145"/>
      <c r="P12" s="145"/>
      <c r="Q12" s="145"/>
      <c r="R12" s="145"/>
      <c r="S12" s="145"/>
      <c r="T12" s="145"/>
      <c r="AC12" s="2" t="s">
        <v>204</v>
      </c>
      <c r="AD12" s="2" t="s">
        <v>15</v>
      </c>
      <c r="AE12" s="3" t="s">
        <v>42</v>
      </c>
      <c r="AF12" s="1">
        <v>5</v>
      </c>
      <c r="AG12" s="1">
        <v>4</v>
      </c>
      <c r="AH12" s="1">
        <v>3</v>
      </c>
      <c r="AI12" s="1">
        <v>3</v>
      </c>
      <c r="AJ12" s="1">
        <v>4</v>
      </c>
    </row>
    <row r="13" spans="1:36" ht="12" customHeight="1">
      <c r="A13" s="211"/>
      <c r="B13" s="211"/>
      <c r="C13" s="145"/>
      <c r="D13" s="145"/>
      <c r="E13" s="145"/>
      <c r="F13" s="145"/>
      <c r="G13" s="145"/>
      <c r="H13" s="145"/>
      <c r="I13" s="145"/>
      <c r="J13" s="144"/>
      <c r="K13" s="144"/>
      <c r="L13" s="144"/>
      <c r="M13" s="144"/>
      <c r="N13" s="144"/>
      <c r="O13" s="145"/>
      <c r="P13" s="145"/>
      <c r="Q13" s="145"/>
      <c r="R13" s="145"/>
      <c r="S13" s="145"/>
      <c r="T13" s="145"/>
      <c r="AC13" s="2" t="s">
        <v>205</v>
      </c>
      <c r="AD13" s="2" t="s">
        <v>16</v>
      </c>
      <c r="AE13" s="3" t="s">
        <v>43</v>
      </c>
      <c r="AF13" s="1">
        <v>5</v>
      </c>
      <c r="AG13" s="1">
        <v>5</v>
      </c>
      <c r="AH13" s="1">
        <v>3</v>
      </c>
      <c r="AI13" s="1">
        <v>2</v>
      </c>
      <c r="AJ13" s="1">
        <v>4</v>
      </c>
    </row>
    <row r="14" spans="1:36" ht="12" customHeight="1">
      <c r="A14" s="210" t="s">
        <v>1</v>
      </c>
      <c r="B14" s="210"/>
      <c r="C14" s="146">
        <f>IF(C$10="","",VLOOKUP(C$10,能力値表,3,FALSE))</f>
      </c>
      <c r="D14" s="146"/>
      <c r="E14" s="146"/>
      <c r="F14" s="146"/>
      <c r="G14" s="146"/>
      <c r="H14" s="146">
        <f>IF(H$10="","",VLOOKUP(H$10,能力値表,3,FALSE))</f>
      </c>
      <c r="I14" s="146"/>
      <c r="J14" s="147">
        <f>IF($J$10="","",VLOOKUP($J$10,能力値表,3,FALSE))</f>
      </c>
      <c r="K14" s="147"/>
      <c r="L14" s="147"/>
      <c r="M14" s="147"/>
      <c r="N14" s="147"/>
      <c r="O14" s="148">
        <f>IF(O$10="","",VLOOKUP(O$10,能力値表,3,FALSE))</f>
      </c>
      <c r="P14" s="148"/>
      <c r="Q14" s="148"/>
      <c r="R14" s="148"/>
      <c r="S14" s="148"/>
      <c r="T14" s="148"/>
      <c r="U14" s="12"/>
      <c r="V14" s="12"/>
      <c r="W14" s="12"/>
      <c r="X14" s="12"/>
      <c r="Y14" s="7"/>
      <c r="Z14" s="7"/>
      <c r="AA14" s="12"/>
      <c r="AB14" s="12"/>
      <c r="AC14" s="2" t="s">
        <v>206</v>
      </c>
      <c r="AD14" s="2" t="s">
        <v>17</v>
      </c>
      <c r="AE14" s="3" t="s">
        <v>44</v>
      </c>
      <c r="AF14" s="1">
        <v>2</v>
      </c>
      <c r="AG14" s="1">
        <v>3</v>
      </c>
      <c r="AH14" s="1">
        <v>5</v>
      </c>
      <c r="AI14" s="1">
        <v>5</v>
      </c>
      <c r="AJ14" s="1">
        <v>4</v>
      </c>
    </row>
    <row r="15" spans="1:36" ht="12" customHeight="1">
      <c r="A15" s="181"/>
      <c r="B15" s="181"/>
      <c r="C15" s="146"/>
      <c r="D15" s="146"/>
      <c r="E15" s="146"/>
      <c r="F15" s="146"/>
      <c r="G15" s="146"/>
      <c r="H15" s="146"/>
      <c r="I15" s="146"/>
      <c r="J15" s="147"/>
      <c r="K15" s="147"/>
      <c r="L15" s="147"/>
      <c r="M15" s="147"/>
      <c r="N15" s="147"/>
      <c r="O15" s="148"/>
      <c r="P15" s="148"/>
      <c r="Q15" s="148"/>
      <c r="R15" s="148"/>
      <c r="S15" s="148"/>
      <c r="T15" s="148"/>
      <c r="U15" s="12"/>
      <c r="V15" s="12"/>
      <c r="W15" s="12"/>
      <c r="X15" s="12"/>
      <c r="Y15" s="7"/>
      <c r="Z15" s="7"/>
      <c r="AA15" s="12"/>
      <c r="AB15" s="12"/>
      <c r="AC15" s="2" t="s">
        <v>207</v>
      </c>
      <c r="AD15" s="2" t="s">
        <v>18</v>
      </c>
      <c r="AE15" s="3" t="s">
        <v>45</v>
      </c>
      <c r="AF15" s="1">
        <v>2</v>
      </c>
      <c r="AG15" s="1">
        <v>4</v>
      </c>
      <c r="AH15" s="1">
        <v>5</v>
      </c>
      <c r="AI15" s="1">
        <v>4</v>
      </c>
      <c r="AJ15" s="1">
        <v>4</v>
      </c>
    </row>
    <row r="16" spans="1:36" ht="12" customHeight="1">
      <c r="A16" s="4"/>
      <c r="B16" s="4"/>
      <c r="C16" s="8"/>
      <c r="D16" s="8"/>
      <c r="E16" s="8"/>
      <c r="Q16" s="6"/>
      <c r="R16" s="16"/>
      <c r="S16" s="16"/>
      <c r="T16" s="16"/>
      <c r="U16" s="12"/>
      <c r="V16" s="67" t="s">
        <v>154</v>
      </c>
      <c r="W16" s="68"/>
      <c r="X16" s="68"/>
      <c r="Y16" s="236">
        <f>エピックシート!C13</f>
        <v>0</v>
      </c>
      <c r="Z16" s="236"/>
      <c r="AA16" s="237"/>
      <c r="AB16" s="12"/>
      <c r="AC16" s="2" t="s">
        <v>208</v>
      </c>
      <c r="AD16" s="2" t="s">
        <v>19</v>
      </c>
      <c r="AE16" s="3" t="s">
        <v>46</v>
      </c>
      <c r="AF16" s="1">
        <v>4</v>
      </c>
      <c r="AG16" s="1">
        <v>4</v>
      </c>
      <c r="AH16" s="1">
        <v>3</v>
      </c>
      <c r="AI16" s="1">
        <v>4</v>
      </c>
      <c r="AJ16" s="1">
        <v>4</v>
      </c>
    </row>
    <row r="17" spans="1:36" ht="12" customHeight="1">
      <c r="A17" s="52" t="s">
        <v>2</v>
      </c>
      <c r="B17" s="52"/>
      <c r="C17" s="52" t="s">
        <v>121</v>
      </c>
      <c r="D17" s="193"/>
      <c r="E17" s="13"/>
      <c r="F17" s="174" t="s">
        <v>119</v>
      </c>
      <c r="G17" s="175"/>
      <c r="H17" s="176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2"/>
      <c r="V17" s="67" t="s">
        <v>155</v>
      </c>
      <c r="W17" s="68"/>
      <c r="X17" s="68"/>
      <c r="Y17" s="236">
        <f>(P8-エピックシート!S2)</f>
        <v>0</v>
      </c>
      <c r="Z17" s="236"/>
      <c r="AA17" s="237"/>
      <c r="AB17" s="12"/>
      <c r="AC17" s="2" t="s">
        <v>209</v>
      </c>
      <c r="AD17" s="2" t="s">
        <v>20</v>
      </c>
      <c r="AE17" s="3" t="s">
        <v>47</v>
      </c>
      <c r="AF17" s="1">
        <v>5</v>
      </c>
      <c r="AG17" s="1">
        <v>4</v>
      </c>
      <c r="AH17" s="1">
        <v>4</v>
      </c>
      <c r="AI17" s="1">
        <v>2</v>
      </c>
      <c r="AJ17" s="1">
        <v>4</v>
      </c>
    </row>
    <row r="18" spans="1:36" ht="12" customHeight="1">
      <c r="A18" s="209">
        <f>IF($C$10="","",IF($J$10="","",IF($O$10="","",VLOOKUP($C$10,能力値表,4,FALSE)+VLOOKUP($J$10,能力値表,4,FALSE)+VLOOKUP($O$10,能力値表,4,FALSE))))</f>
      </c>
      <c r="B18" s="206" t="s">
        <v>3</v>
      </c>
      <c r="C18" s="126"/>
      <c r="D18" s="21"/>
      <c r="E18" s="20"/>
      <c r="F18" s="177"/>
      <c r="G18" s="178"/>
      <c r="H18" s="17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2"/>
      <c r="V18" s="67" t="s">
        <v>156</v>
      </c>
      <c r="W18" s="68"/>
      <c r="X18" s="68"/>
      <c r="Y18" s="236">
        <f>エピックシート!H13</f>
        <v>0</v>
      </c>
      <c r="Z18" s="236"/>
      <c r="AA18" s="237"/>
      <c r="AB18" s="12"/>
      <c r="AC18" s="2" t="s">
        <v>210</v>
      </c>
      <c r="AD18" s="2" t="s">
        <v>21</v>
      </c>
      <c r="AE18" s="3" t="s">
        <v>48</v>
      </c>
      <c r="AF18" s="1">
        <v>4</v>
      </c>
      <c r="AG18" s="1">
        <v>5</v>
      </c>
      <c r="AH18" s="1">
        <v>2</v>
      </c>
      <c r="AI18" s="1">
        <v>4</v>
      </c>
      <c r="AJ18" s="1">
        <v>4</v>
      </c>
    </row>
    <row r="19" spans="1:36" ht="12" customHeight="1">
      <c r="A19" s="209"/>
      <c r="B19" s="126"/>
      <c r="C19" s="126"/>
      <c r="D19" s="22"/>
      <c r="E19" s="20"/>
      <c r="F19" s="199" t="s">
        <v>120</v>
      </c>
      <c r="G19" s="200"/>
      <c r="H19" s="17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2"/>
      <c r="V19" s="67" t="s">
        <v>157</v>
      </c>
      <c r="W19" s="68"/>
      <c r="X19" s="68"/>
      <c r="Y19" s="236">
        <f>エピックシート!C15</f>
        <v>0</v>
      </c>
      <c r="Z19" s="236"/>
      <c r="AA19" s="237"/>
      <c r="AB19" s="12"/>
      <c r="AC19" s="2" t="s">
        <v>211</v>
      </c>
      <c r="AD19" s="2" t="s">
        <v>22</v>
      </c>
      <c r="AE19" s="3" t="s">
        <v>49</v>
      </c>
      <c r="AF19" s="1">
        <v>4</v>
      </c>
      <c r="AG19" s="1">
        <v>2</v>
      </c>
      <c r="AH19" s="1">
        <v>5</v>
      </c>
      <c r="AI19" s="1">
        <v>4</v>
      </c>
      <c r="AJ19" s="1">
        <v>4</v>
      </c>
    </row>
    <row r="20" spans="1:36" ht="12" customHeight="1">
      <c r="A20" s="207" t="s">
        <v>98</v>
      </c>
      <c r="B20" s="208"/>
      <c r="C20" s="197" t="s">
        <v>212</v>
      </c>
      <c r="D20" s="198"/>
      <c r="E20" s="11"/>
      <c r="F20" s="177"/>
      <c r="G20" s="178"/>
      <c r="H20" s="17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2"/>
      <c r="V20" s="67" t="s">
        <v>158</v>
      </c>
      <c r="W20" s="68"/>
      <c r="X20" s="68"/>
      <c r="Y20" s="236">
        <f>エピックシート!M15</f>
        <v>0</v>
      </c>
      <c r="Z20" s="236"/>
      <c r="AA20" s="237"/>
      <c r="AB20" s="12"/>
      <c r="AC20" s="2" t="s">
        <v>213</v>
      </c>
      <c r="AD20" s="2" t="s">
        <v>23</v>
      </c>
      <c r="AE20" s="3" t="s">
        <v>50</v>
      </c>
      <c r="AF20" s="1">
        <v>4</v>
      </c>
      <c r="AG20" s="1">
        <v>4</v>
      </c>
      <c r="AH20" s="1">
        <v>4</v>
      </c>
      <c r="AI20" s="1">
        <v>3</v>
      </c>
      <c r="AJ20" s="1">
        <v>4</v>
      </c>
    </row>
    <row r="21" spans="1:36" ht="12" customHeight="1">
      <c r="A21" s="207" t="s">
        <v>99</v>
      </c>
      <c r="B21" s="208"/>
      <c r="C21" s="197" t="s">
        <v>214</v>
      </c>
      <c r="D21" s="198"/>
      <c r="E21" s="11"/>
      <c r="F21" s="194" t="s">
        <v>122</v>
      </c>
      <c r="G21" s="194"/>
      <c r="H21" s="194"/>
      <c r="I21" s="194"/>
      <c r="J21" s="195"/>
      <c r="K21" s="190" t="s">
        <v>124</v>
      </c>
      <c r="L21" s="190"/>
      <c r="M21" s="190"/>
      <c r="N21" s="190"/>
      <c r="O21" s="190"/>
      <c r="P21" s="192">
        <f>IF(A22="","",IF(P45="","",((A22+A35)/2)+P45+SUM(P29:Q36)))</f>
      </c>
      <c r="Q21" s="9"/>
      <c r="R21" s="16"/>
      <c r="S21" s="16"/>
      <c r="T21" s="16"/>
      <c r="U21" s="12"/>
      <c r="V21" s="67" t="s">
        <v>159</v>
      </c>
      <c r="W21" s="68"/>
      <c r="X21" s="68"/>
      <c r="Y21" s="236">
        <f>エピックシート!H15</f>
        <v>0</v>
      </c>
      <c r="Z21" s="236"/>
      <c r="AA21" s="237"/>
      <c r="AB21" s="12"/>
      <c r="AC21" s="2" t="s">
        <v>215</v>
      </c>
      <c r="AD21" s="2" t="s">
        <v>24</v>
      </c>
      <c r="AE21" s="3" t="s">
        <v>51</v>
      </c>
      <c r="AF21" s="1">
        <v>5</v>
      </c>
      <c r="AG21" s="1">
        <v>5</v>
      </c>
      <c r="AH21" s="1">
        <v>2</v>
      </c>
      <c r="AI21" s="1">
        <v>3</v>
      </c>
      <c r="AJ21" s="1">
        <v>4</v>
      </c>
    </row>
    <row r="22" spans="1:36" ht="12" customHeight="1">
      <c r="A22" s="209">
        <f>IF($C$10="","",IF($J$10="","",IF($O$10="","",VLOOKUP($C$10,能力値表,5,FALSE)+VLOOKUP($J$10,能力値表,5,FALSE)+VLOOKUP($O$10,能力値表,5,FALSE))))</f>
      </c>
      <c r="B22" s="206" t="s">
        <v>4</v>
      </c>
      <c r="C22" s="126"/>
      <c r="D22" s="15"/>
      <c r="E22" s="14"/>
      <c r="F22" s="196"/>
      <c r="G22" s="196"/>
      <c r="H22" s="196"/>
      <c r="I22" s="196"/>
      <c r="J22" s="196"/>
      <c r="K22" s="191"/>
      <c r="L22" s="191"/>
      <c r="M22" s="191"/>
      <c r="N22" s="191"/>
      <c r="O22" s="191"/>
      <c r="P22" s="189"/>
      <c r="S22" s="17"/>
      <c r="T22" s="17"/>
      <c r="U22" s="17"/>
      <c r="V22" s="67" t="s">
        <v>160</v>
      </c>
      <c r="W22" s="68"/>
      <c r="X22" s="68"/>
      <c r="Y22" s="236">
        <f>エピックシート!M13</f>
        <v>0</v>
      </c>
      <c r="Z22" s="236"/>
      <c r="AA22" s="237"/>
      <c r="AB22" s="17"/>
      <c r="AC22" s="2" t="s">
        <v>216</v>
      </c>
      <c r="AD22" s="2" t="s">
        <v>217</v>
      </c>
      <c r="AE22" s="3" t="s">
        <v>51</v>
      </c>
      <c r="AF22" s="1">
        <v>2</v>
      </c>
      <c r="AG22" s="1">
        <v>5</v>
      </c>
      <c r="AH22" s="1">
        <v>4</v>
      </c>
      <c r="AI22" s="1">
        <v>4</v>
      </c>
      <c r="AJ22" s="1">
        <v>4</v>
      </c>
    </row>
    <row r="23" spans="1:36" ht="12" customHeight="1">
      <c r="A23" s="142"/>
      <c r="B23" s="126"/>
      <c r="C23" s="126"/>
      <c r="D23" s="10"/>
      <c r="E23" s="14"/>
      <c r="F23" s="201">
        <f>IF(A18="","",10+A18+A29)</f>
      </c>
      <c r="G23" s="202"/>
      <c r="H23" s="191" t="s">
        <v>123</v>
      </c>
      <c r="I23" s="191"/>
      <c r="J23" s="191"/>
      <c r="K23" s="191" t="s">
        <v>125</v>
      </c>
      <c r="L23" s="191"/>
      <c r="M23" s="191"/>
      <c r="N23" s="191"/>
      <c r="O23" s="191"/>
      <c r="P23" s="189">
        <f>A44</f>
      </c>
      <c r="V23" s="67" t="s">
        <v>161</v>
      </c>
      <c r="W23" s="68"/>
      <c r="X23" s="68"/>
      <c r="Y23" s="236">
        <f>エピックシート!M14</f>
        <v>0</v>
      </c>
      <c r="Z23" s="236"/>
      <c r="AA23" s="237"/>
      <c r="AC23" s="2" t="s">
        <v>218</v>
      </c>
      <c r="AD23" s="2" t="s">
        <v>25</v>
      </c>
      <c r="AE23" s="3" t="s">
        <v>51</v>
      </c>
      <c r="AF23" s="1">
        <v>5</v>
      </c>
      <c r="AG23" s="1">
        <v>3</v>
      </c>
      <c r="AH23" s="1">
        <v>3</v>
      </c>
      <c r="AI23" s="1">
        <v>4</v>
      </c>
      <c r="AJ23" s="1">
        <v>4</v>
      </c>
    </row>
    <row r="24" spans="1:36" ht="12" customHeight="1">
      <c r="A24" s="207" t="s">
        <v>100</v>
      </c>
      <c r="B24" s="208"/>
      <c r="C24" s="197" t="s">
        <v>212</v>
      </c>
      <c r="D24" s="198"/>
      <c r="E24" s="11"/>
      <c r="F24" s="203"/>
      <c r="G24" s="204"/>
      <c r="H24" s="191"/>
      <c r="I24" s="191"/>
      <c r="J24" s="191"/>
      <c r="K24" s="191"/>
      <c r="L24" s="191"/>
      <c r="M24" s="191"/>
      <c r="N24" s="191"/>
      <c r="O24" s="191"/>
      <c r="P24" s="189"/>
      <c r="AC24" s="2" t="s">
        <v>219</v>
      </c>
      <c r="AD24" s="2" t="s">
        <v>26</v>
      </c>
      <c r="AE24" s="3" t="s">
        <v>51</v>
      </c>
      <c r="AF24" s="1">
        <v>5</v>
      </c>
      <c r="AG24" s="1">
        <v>3</v>
      </c>
      <c r="AH24" s="1">
        <v>4</v>
      </c>
      <c r="AI24" s="1">
        <v>3</v>
      </c>
      <c r="AJ24" s="1">
        <v>4</v>
      </c>
    </row>
    <row r="25" spans="1:36" ht="12" customHeight="1">
      <c r="A25" s="207" t="s">
        <v>101</v>
      </c>
      <c r="B25" s="208"/>
      <c r="C25" s="197" t="s">
        <v>220</v>
      </c>
      <c r="D25" s="205"/>
      <c r="E25" s="12"/>
      <c r="F25" s="151" t="s">
        <v>126</v>
      </c>
      <c r="G25" s="151"/>
      <c r="H25" s="151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C25" s="2" t="s">
        <v>221</v>
      </c>
      <c r="AD25" s="2" t="s">
        <v>222</v>
      </c>
      <c r="AE25" s="3" t="s">
        <v>51</v>
      </c>
      <c r="AF25" s="1">
        <v>4</v>
      </c>
      <c r="AG25" s="1">
        <v>5</v>
      </c>
      <c r="AH25" s="1">
        <v>3</v>
      </c>
      <c r="AI25" s="1">
        <v>3</v>
      </c>
      <c r="AJ25" s="1">
        <v>4</v>
      </c>
    </row>
    <row r="26" spans="1:36" ht="12" customHeight="1">
      <c r="A26" s="207" t="s">
        <v>102</v>
      </c>
      <c r="B26" s="208"/>
      <c r="C26" s="197" t="s">
        <v>164</v>
      </c>
      <c r="D26" s="205"/>
      <c r="E26" s="12"/>
      <c r="F26" s="151"/>
      <c r="G26" s="153"/>
      <c r="H26" s="153"/>
      <c r="I26" s="153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C26" s="2" t="s">
        <v>223</v>
      </c>
      <c r="AD26" s="2" t="s">
        <v>27</v>
      </c>
      <c r="AE26" s="3" t="s">
        <v>51</v>
      </c>
      <c r="AF26" s="1">
        <v>2</v>
      </c>
      <c r="AG26" s="1">
        <v>5</v>
      </c>
      <c r="AH26" s="1">
        <v>4</v>
      </c>
      <c r="AI26" s="1">
        <v>3</v>
      </c>
      <c r="AJ26" s="1">
        <v>5</v>
      </c>
    </row>
    <row r="27" spans="1:36" ht="12" customHeight="1">
      <c r="A27" s="207" t="s">
        <v>103</v>
      </c>
      <c r="B27" s="208"/>
      <c r="C27" s="197" t="s">
        <v>164</v>
      </c>
      <c r="D27" s="205"/>
      <c r="E27" s="12"/>
      <c r="F27" s="149" t="s">
        <v>142</v>
      </c>
      <c r="G27" s="173" t="s">
        <v>127</v>
      </c>
      <c r="H27" s="173"/>
      <c r="I27" s="173"/>
      <c r="J27" s="173"/>
      <c r="K27" s="173" t="s">
        <v>128</v>
      </c>
      <c r="L27" s="173"/>
      <c r="M27" s="173"/>
      <c r="N27" s="137" t="s">
        <v>129</v>
      </c>
      <c r="O27" s="138"/>
      <c r="P27" s="161" t="s">
        <v>130</v>
      </c>
      <c r="Q27" s="161"/>
      <c r="R27" s="161" t="s">
        <v>131</v>
      </c>
      <c r="S27" s="173" t="s">
        <v>132</v>
      </c>
      <c r="T27" s="173"/>
      <c r="U27" s="163"/>
      <c r="V27" s="161" t="s">
        <v>134</v>
      </c>
      <c r="W27" s="163"/>
      <c r="X27" s="161" t="s">
        <v>133</v>
      </c>
      <c r="Y27" s="163"/>
      <c r="Z27" s="163"/>
      <c r="AA27" s="64" t="s">
        <v>137</v>
      </c>
      <c r="AB27" s="18"/>
      <c r="AC27" s="2" t="s">
        <v>224</v>
      </c>
      <c r="AD27" s="2" t="s">
        <v>28</v>
      </c>
      <c r="AE27" s="3" t="s">
        <v>51</v>
      </c>
      <c r="AF27" s="1">
        <v>4</v>
      </c>
      <c r="AG27" s="1">
        <v>4</v>
      </c>
      <c r="AH27" s="1">
        <v>3</v>
      </c>
      <c r="AI27" s="1">
        <v>4</v>
      </c>
      <c r="AJ27" s="1">
        <v>4</v>
      </c>
    </row>
    <row r="28" spans="1:36" ht="12" customHeight="1">
      <c r="A28" s="207" t="s">
        <v>104</v>
      </c>
      <c r="B28" s="208"/>
      <c r="C28" s="197" t="s">
        <v>212</v>
      </c>
      <c r="D28" s="205"/>
      <c r="E28" s="12"/>
      <c r="F28" s="113"/>
      <c r="G28" s="173"/>
      <c r="H28" s="173"/>
      <c r="I28" s="173"/>
      <c r="J28" s="173"/>
      <c r="K28" s="173"/>
      <c r="L28" s="173"/>
      <c r="M28" s="173"/>
      <c r="N28" s="139"/>
      <c r="O28" s="140"/>
      <c r="P28" s="161"/>
      <c r="Q28" s="161"/>
      <c r="R28" s="173"/>
      <c r="S28" s="163"/>
      <c r="T28" s="163"/>
      <c r="U28" s="163"/>
      <c r="V28" s="163"/>
      <c r="W28" s="163"/>
      <c r="X28" s="163"/>
      <c r="Y28" s="163"/>
      <c r="Z28" s="163"/>
      <c r="AA28" s="64"/>
      <c r="AB28" s="18"/>
      <c r="AC28" s="2" t="s">
        <v>225</v>
      </c>
      <c r="AD28" s="2" t="s">
        <v>226</v>
      </c>
      <c r="AE28" s="3" t="s">
        <v>51</v>
      </c>
      <c r="AF28" s="1">
        <v>5</v>
      </c>
      <c r="AG28" s="1">
        <v>3</v>
      </c>
      <c r="AH28" s="1">
        <v>2</v>
      </c>
      <c r="AI28" s="1">
        <v>5</v>
      </c>
      <c r="AJ28" s="1">
        <v>4</v>
      </c>
    </row>
    <row r="29" spans="1:36" ht="12" customHeight="1">
      <c r="A29" s="209">
        <f>IF($C$10="","",IF($J$10="","",IF($O$10="","",VLOOKUP($C$10,能力値表,6,FALSE)+VLOOKUP($J$10,能力値表,6,FALSE)+VLOOKUP($O$10,能力値表,6,FALSE))))</f>
      </c>
      <c r="B29" s="206" t="s">
        <v>5</v>
      </c>
      <c r="C29" s="126"/>
      <c r="D29" s="7"/>
      <c r="E29" s="7"/>
      <c r="F29" s="113"/>
      <c r="G29" s="132"/>
      <c r="H29" s="132"/>
      <c r="I29" s="132"/>
      <c r="J29" s="132"/>
      <c r="K29" s="172"/>
      <c r="L29" s="172"/>
      <c r="M29" s="172"/>
      <c r="N29" s="115"/>
      <c r="O29" s="116"/>
      <c r="P29" s="141"/>
      <c r="Q29" s="141"/>
      <c r="R29" s="141"/>
      <c r="S29" s="128"/>
      <c r="T29" s="128"/>
      <c r="U29" s="128"/>
      <c r="V29" s="141"/>
      <c r="W29" s="128"/>
      <c r="X29" s="164"/>
      <c r="Y29" s="165"/>
      <c r="Z29" s="166"/>
      <c r="AA29" s="159"/>
      <c r="AB29" s="16"/>
      <c r="AC29" s="2" t="s">
        <v>227</v>
      </c>
      <c r="AD29" s="2" t="s">
        <v>29</v>
      </c>
      <c r="AE29" s="3" t="s">
        <v>51</v>
      </c>
      <c r="AF29" s="1">
        <v>2</v>
      </c>
      <c r="AG29" s="1">
        <v>5</v>
      </c>
      <c r="AH29" s="1">
        <v>4</v>
      </c>
      <c r="AI29" s="1">
        <v>5</v>
      </c>
      <c r="AJ29" s="1">
        <v>3</v>
      </c>
    </row>
    <row r="30" spans="1:36" ht="12" customHeight="1">
      <c r="A30" s="142"/>
      <c r="B30" s="126"/>
      <c r="C30" s="126"/>
      <c r="D30" s="7"/>
      <c r="E30" s="7"/>
      <c r="F30" s="113"/>
      <c r="G30" s="132"/>
      <c r="H30" s="132"/>
      <c r="I30" s="132"/>
      <c r="J30" s="132"/>
      <c r="K30" s="172"/>
      <c r="L30" s="172"/>
      <c r="M30" s="172"/>
      <c r="N30" s="117"/>
      <c r="O30" s="118"/>
      <c r="P30" s="141"/>
      <c r="Q30" s="141"/>
      <c r="R30" s="128"/>
      <c r="S30" s="128"/>
      <c r="T30" s="128"/>
      <c r="U30" s="128"/>
      <c r="V30" s="128"/>
      <c r="W30" s="128"/>
      <c r="X30" s="167"/>
      <c r="Y30" s="168"/>
      <c r="Z30" s="169"/>
      <c r="AA30" s="159"/>
      <c r="AB30" s="16"/>
      <c r="AC30" s="2" t="s">
        <v>228</v>
      </c>
      <c r="AD30" s="2" t="s">
        <v>229</v>
      </c>
      <c r="AE30" s="3" t="s">
        <v>51</v>
      </c>
      <c r="AF30" s="1">
        <v>5</v>
      </c>
      <c r="AG30" s="1">
        <v>5</v>
      </c>
      <c r="AH30" s="1">
        <v>3</v>
      </c>
      <c r="AI30" s="1">
        <v>3</v>
      </c>
      <c r="AJ30" s="1">
        <v>3</v>
      </c>
    </row>
    <row r="31" spans="1:36" ht="12" customHeight="1">
      <c r="A31" s="207" t="s">
        <v>105</v>
      </c>
      <c r="B31" s="208"/>
      <c r="C31" s="197" t="s">
        <v>164</v>
      </c>
      <c r="D31" s="205"/>
      <c r="E31" s="12"/>
      <c r="F31" s="113"/>
      <c r="G31" s="132"/>
      <c r="H31" s="132"/>
      <c r="I31" s="132"/>
      <c r="J31" s="132"/>
      <c r="K31" s="171"/>
      <c r="L31" s="172"/>
      <c r="M31" s="172"/>
      <c r="N31" s="115"/>
      <c r="O31" s="116"/>
      <c r="P31" s="141"/>
      <c r="Q31" s="141"/>
      <c r="R31" s="141"/>
      <c r="S31" s="128"/>
      <c r="T31" s="128"/>
      <c r="U31" s="128"/>
      <c r="V31" s="141"/>
      <c r="W31" s="128"/>
      <c r="X31" s="141"/>
      <c r="Y31" s="132"/>
      <c r="Z31" s="132"/>
      <c r="AA31" s="159"/>
      <c r="AB31" s="16"/>
      <c r="AC31" s="2" t="s">
        <v>230</v>
      </c>
      <c r="AD31" s="2" t="s">
        <v>30</v>
      </c>
      <c r="AE31" s="3" t="s">
        <v>52</v>
      </c>
      <c r="AF31" s="1">
        <v>3</v>
      </c>
      <c r="AG31" s="1">
        <v>2</v>
      </c>
      <c r="AH31" s="1">
        <v>5</v>
      </c>
      <c r="AI31" s="1">
        <v>5</v>
      </c>
      <c r="AJ31" s="1">
        <v>4</v>
      </c>
    </row>
    <row r="32" spans="1:36" ht="12" customHeight="1">
      <c r="A32" s="207" t="s">
        <v>106</v>
      </c>
      <c r="B32" s="208"/>
      <c r="C32" s="197" t="s">
        <v>212</v>
      </c>
      <c r="D32" s="205"/>
      <c r="E32" s="12"/>
      <c r="F32" s="113"/>
      <c r="G32" s="132"/>
      <c r="H32" s="132"/>
      <c r="I32" s="132"/>
      <c r="J32" s="132"/>
      <c r="K32" s="172"/>
      <c r="L32" s="172"/>
      <c r="M32" s="172"/>
      <c r="N32" s="117"/>
      <c r="O32" s="118"/>
      <c r="P32" s="141"/>
      <c r="Q32" s="141"/>
      <c r="R32" s="128"/>
      <c r="S32" s="128"/>
      <c r="T32" s="128"/>
      <c r="U32" s="128"/>
      <c r="V32" s="128"/>
      <c r="W32" s="128"/>
      <c r="X32" s="132"/>
      <c r="Y32" s="132"/>
      <c r="Z32" s="132"/>
      <c r="AA32" s="159"/>
      <c r="AB32" s="16"/>
      <c r="AC32" s="2" t="s">
        <v>231</v>
      </c>
      <c r="AD32" s="2" t="s">
        <v>31</v>
      </c>
      <c r="AE32" s="3" t="s">
        <v>53</v>
      </c>
      <c r="AF32" s="1">
        <v>3</v>
      </c>
      <c r="AG32" s="1">
        <v>5</v>
      </c>
      <c r="AH32" s="1">
        <v>3</v>
      </c>
      <c r="AI32" s="1">
        <v>4</v>
      </c>
      <c r="AJ32" s="1">
        <v>4</v>
      </c>
    </row>
    <row r="33" spans="1:36" ht="12" customHeight="1">
      <c r="A33" s="207" t="s">
        <v>107</v>
      </c>
      <c r="B33" s="208"/>
      <c r="C33" s="197" t="s">
        <v>212</v>
      </c>
      <c r="D33" s="205"/>
      <c r="E33" s="12"/>
      <c r="F33" s="113"/>
      <c r="G33" s="132"/>
      <c r="H33" s="132"/>
      <c r="I33" s="132"/>
      <c r="J33" s="132"/>
      <c r="K33" s="128"/>
      <c r="L33" s="128"/>
      <c r="M33" s="128"/>
      <c r="N33" s="115"/>
      <c r="O33" s="116"/>
      <c r="P33" s="141"/>
      <c r="Q33" s="141"/>
      <c r="R33" s="141"/>
      <c r="S33" s="128"/>
      <c r="T33" s="128"/>
      <c r="U33" s="128"/>
      <c r="V33" s="141"/>
      <c r="W33" s="128"/>
      <c r="X33" s="141"/>
      <c r="Y33" s="132"/>
      <c r="Z33" s="132"/>
      <c r="AA33" s="159"/>
      <c r="AB33" s="16"/>
      <c r="AC33" s="2" t="s">
        <v>232</v>
      </c>
      <c r="AD33" s="2" t="s">
        <v>32</v>
      </c>
      <c r="AE33" s="3" t="s">
        <v>54</v>
      </c>
      <c r="AF33" s="1">
        <v>3</v>
      </c>
      <c r="AG33" s="1">
        <v>5</v>
      </c>
      <c r="AH33" s="1">
        <v>2</v>
      </c>
      <c r="AI33" s="1">
        <v>5</v>
      </c>
      <c r="AJ33" s="1">
        <v>4</v>
      </c>
    </row>
    <row r="34" spans="1:36" ht="12" customHeight="1">
      <c r="A34" s="207" t="s">
        <v>108</v>
      </c>
      <c r="B34" s="208"/>
      <c r="C34" s="197" t="s">
        <v>164</v>
      </c>
      <c r="D34" s="205"/>
      <c r="E34" s="12"/>
      <c r="F34" s="113"/>
      <c r="G34" s="132"/>
      <c r="H34" s="132"/>
      <c r="I34" s="132"/>
      <c r="J34" s="132"/>
      <c r="K34" s="128"/>
      <c r="L34" s="128"/>
      <c r="M34" s="128"/>
      <c r="N34" s="117"/>
      <c r="O34" s="118"/>
      <c r="P34" s="141"/>
      <c r="Q34" s="141"/>
      <c r="R34" s="128"/>
      <c r="S34" s="128"/>
      <c r="T34" s="128"/>
      <c r="U34" s="128"/>
      <c r="V34" s="128"/>
      <c r="W34" s="128"/>
      <c r="X34" s="132"/>
      <c r="Y34" s="132"/>
      <c r="Z34" s="132"/>
      <c r="AA34" s="159"/>
      <c r="AB34" s="16"/>
      <c r="AC34" s="2" t="s">
        <v>233</v>
      </c>
      <c r="AD34" s="2" t="s">
        <v>33</v>
      </c>
      <c r="AE34" s="3" t="s">
        <v>55</v>
      </c>
      <c r="AF34" s="1">
        <v>4</v>
      </c>
      <c r="AG34" s="1">
        <v>5</v>
      </c>
      <c r="AH34" s="1">
        <v>3</v>
      </c>
      <c r="AI34" s="1">
        <v>3</v>
      </c>
      <c r="AJ34" s="1">
        <v>4</v>
      </c>
    </row>
    <row r="35" spans="1:36" ht="12" customHeight="1">
      <c r="A35" s="209">
        <f>IF($C$10="","",IF($J$10="","",IF($O$10="","",VLOOKUP($C$10,能力値表,7,FALSE)+VLOOKUP($J$10,能力値表,7,FALSE)+VLOOKUP($O$10,能力値表,7,FALSE))))</f>
      </c>
      <c r="B35" s="206" t="s">
        <v>6</v>
      </c>
      <c r="C35" s="126"/>
      <c r="D35" s="7"/>
      <c r="E35" s="7"/>
      <c r="F35" s="113"/>
      <c r="G35" s="132"/>
      <c r="H35" s="132"/>
      <c r="I35" s="132"/>
      <c r="J35" s="132"/>
      <c r="K35" s="128"/>
      <c r="L35" s="128"/>
      <c r="M35" s="128"/>
      <c r="N35" s="115"/>
      <c r="O35" s="116"/>
      <c r="P35" s="141"/>
      <c r="Q35" s="141"/>
      <c r="R35" s="141"/>
      <c r="S35" s="128"/>
      <c r="T35" s="128"/>
      <c r="U35" s="128"/>
      <c r="V35" s="141"/>
      <c r="W35" s="128"/>
      <c r="X35" s="141"/>
      <c r="Y35" s="132"/>
      <c r="Z35" s="132"/>
      <c r="AA35" s="159"/>
      <c r="AB35" s="16"/>
      <c r="AC35" s="2" t="s">
        <v>234</v>
      </c>
      <c r="AD35" s="2" t="s">
        <v>34</v>
      </c>
      <c r="AE35" s="3" t="s">
        <v>56</v>
      </c>
      <c r="AF35" s="1">
        <v>2</v>
      </c>
      <c r="AG35" s="1">
        <v>4</v>
      </c>
      <c r="AH35" s="1">
        <v>4</v>
      </c>
      <c r="AI35" s="1">
        <v>5</v>
      </c>
      <c r="AJ35" s="1">
        <v>4</v>
      </c>
    </row>
    <row r="36" spans="1:28" ht="12" customHeight="1">
      <c r="A36" s="142"/>
      <c r="B36" s="126"/>
      <c r="C36" s="126"/>
      <c r="D36" s="7"/>
      <c r="E36" s="7"/>
      <c r="F36" s="150"/>
      <c r="G36" s="170"/>
      <c r="H36" s="170"/>
      <c r="I36" s="170"/>
      <c r="J36" s="170"/>
      <c r="K36" s="129"/>
      <c r="L36" s="129"/>
      <c r="M36" s="129"/>
      <c r="N36" s="119"/>
      <c r="O36" s="120"/>
      <c r="P36" s="162"/>
      <c r="Q36" s="162"/>
      <c r="R36" s="129"/>
      <c r="S36" s="129"/>
      <c r="T36" s="129"/>
      <c r="U36" s="129"/>
      <c r="V36" s="129"/>
      <c r="W36" s="129"/>
      <c r="X36" s="170"/>
      <c r="Y36" s="170"/>
      <c r="Z36" s="170"/>
      <c r="AA36" s="160"/>
      <c r="AB36" s="16"/>
    </row>
    <row r="37" spans="1:29" ht="12" customHeight="1">
      <c r="A37" s="207" t="s">
        <v>109</v>
      </c>
      <c r="B37" s="208"/>
      <c r="C37" s="197" t="s">
        <v>212</v>
      </c>
      <c r="D37" s="205"/>
      <c r="E37" s="12"/>
      <c r="F37" s="149" t="s">
        <v>143</v>
      </c>
      <c r="G37" s="161" t="s">
        <v>127</v>
      </c>
      <c r="H37" s="161"/>
      <c r="I37" s="161"/>
      <c r="J37" s="161"/>
      <c r="K37" s="161" t="s">
        <v>135</v>
      </c>
      <c r="L37" s="161"/>
      <c r="M37" s="161"/>
      <c r="N37" s="133" t="s">
        <v>136</v>
      </c>
      <c r="O37" s="134"/>
      <c r="P37" s="161" t="s">
        <v>130</v>
      </c>
      <c r="Q37" s="161"/>
      <c r="R37" s="161" t="s">
        <v>141</v>
      </c>
      <c r="S37" s="161"/>
      <c r="T37" s="133" t="s">
        <v>235</v>
      </c>
      <c r="U37" s="134"/>
      <c r="V37" s="161" t="s">
        <v>236</v>
      </c>
      <c r="W37" s="161" t="s">
        <v>237</v>
      </c>
      <c r="X37" s="161"/>
      <c r="Y37" s="161"/>
      <c r="Z37" s="161" t="s">
        <v>137</v>
      </c>
      <c r="AA37" s="161"/>
      <c r="AC37" s="2" t="s">
        <v>220</v>
      </c>
    </row>
    <row r="38" spans="1:29" ht="12" customHeight="1">
      <c r="A38" s="207" t="s">
        <v>110</v>
      </c>
      <c r="B38" s="208"/>
      <c r="C38" s="197" t="s">
        <v>238</v>
      </c>
      <c r="D38" s="205"/>
      <c r="E38" s="12"/>
      <c r="F38" s="113"/>
      <c r="G38" s="161"/>
      <c r="H38" s="161"/>
      <c r="I38" s="161"/>
      <c r="J38" s="161"/>
      <c r="K38" s="161"/>
      <c r="L38" s="161"/>
      <c r="M38" s="161"/>
      <c r="N38" s="135"/>
      <c r="O38" s="136"/>
      <c r="P38" s="161"/>
      <c r="Q38" s="161"/>
      <c r="R38" s="161"/>
      <c r="S38" s="161"/>
      <c r="T38" s="135"/>
      <c r="U38" s="136"/>
      <c r="V38" s="161"/>
      <c r="W38" s="161"/>
      <c r="X38" s="161"/>
      <c r="Y38" s="161"/>
      <c r="Z38" s="161"/>
      <c r="AA38" s="161"/>
      <c r="AB38" s="19"/>
      <c r="AC38" s="2" t="s">
        <v>239</v>
      </c>
    </row>
    <row r="39" spans="1:29" ht="12" customHeight="1">
      <c r="A39" s="207" t="s">
        <v>111</v>
      </c>
      <c r="B39" s="208"/>
      <c r="C39" s="197" t="s">
        <v>240</v>
      </c>
      <c r="D39" s="205"/>
      <c r="E39" s="12"/>
      <c r="F39" s="113"/>
      <c r="G39" s="132"/>
      <c r="H39" s="132"/>
      <c r="I39" s="132"/>
      <c r="J39" s="132"/>
      <c r="K39" s="128"/>
      <c r="L39" s="128"/>
      <c r="M39" s="128"/>
      <c r="N39" s="115"/>
      <c r="O39" s="116"/>
      <c r="P39" s="128"/>
      <c r="Q39" s="128"/>
      <c r="R39" s="128"/>
      <c r="S39" s="128"/>
      <c r="T39" s="115"/>
      <c r="U39" s="116"/>
      <c r="V39" s="128"/>
      <c r="W39" s="128"/>
      <c r="X39" s="128"/>
      <c r="Y39" s="128"/>
      <c r="Z39" s="159"/>
      <c r="AA39" s="159"/>
      <c r="AB39" s="19"/>
      <c r="AC39" s="2" t="s">
        <v>241</v>
      </c>
    </row>
    <row r="40" spans="1:29" ht="12" customHeight="1">
      <c r="A40" s="207" t="s">
        <v>112</v>
      </c>
      <c r="B40" s="208"/>
      <c r="C40" s="197" t="s">
        <v>220</v>
      </c>
      <c r="D40" s="205"/>
      <c r="E40" s="12"/>
      <c r="F40" s="113"/>
      <c r="G40" s="132"/>
      <c r="H40" s="132"/>
      <c r="I40" s="132"/>
      <c r="J40" s="132"/>
      <c r="K40" s="128"/>
      <c r="L40" s="128"/>
      <c r="M40" s="128"/>
      <c r="N40" s="117"/>
      <c r="O40" s="118"/>
      <c r="P40" s="128"/>
      <c r="Q40" s="128"/>
      <c r="R40" s="128"/>
      <c r="S40" s="128"/>
      <c r="T40" s="117"/>
      <c r="U40" s="118"/>
      <c r="V40" s="128"/>
      <c r="W40" s="128"/>
      <c r="X40" s="128"/>
      <c r="Y40" s="128"/>
      <c r="Z40" s="159"/>
      <c r="AA40" s="159"/>
      <c r="AB40" s="12"/>
      <c r="AC40" s="2" t="s">
        <v>242</v>
      </c>
    </row>
    <row r="41" spans="1:29" ht="12" customHeight="1">
      <c r="A41" s="207" t="s">
        <v>113</v>
      </c>
      <c r="B41" s="208"/>
      <c r="C41" s="197" t="s">
        <v>220</v>
      </c>
      <c r="D41" s="205"/>
      <c r="E41" s="12"/>
      <c r="F41" s="113"/>
      <c r="G41" s="132"/>
      <c r="H41" s="132"/>
      <c r="I41" s="132"/>
      <c r="J41" s="132"/>
      <c r="K41" s="128"/>
      <c r="L41" s="128"/>
      <c r="M41" s="128"/>
      <c r="N41" s="115"/>
      <c r="O41" s="116"/>
      <c r="P41" s="128"/>
      <c r="Q41" s="128"/>
      <c r="R41" s="128"/>
      <c r="S41" s="128"/>
      <c r="T41" s="115"/>
      <c r="U41" s="116"/>
      <c r="V41" s="128"/>
      <c r="W41" s="128"/>
      <c r="X41" s="128"/>
      <c r="Y41" s="128"/>
      <c r="Z41" s="159"/>
      <c r="AA41" s="159"/>
      <c r="AB41" s="12"/>
      <c r="AC41" s="2" t="s">
        <v>243</v>
      </c>
    </row>
    <row r="42" spans="1:29" ht="12" customHeight="1">
      <c r="A42" s="207" t="s">
        <v>114</v>
      </c>
      <c r="B42" s="208"/>
      <c r="C42" s="197" t="s">
        <v>212</v>
      </c>
      <c r="D42" s="205"/>
      <c r="E42" s="12"/>
      <c r="F42" s="113"/>
      <c r="G42" s="132"/>
      <c r="H42" s="132"/>
      <c r="I42" s="132"/>
      <c r="J42" s="132"/>
      <c r="K42" s="128"/>
      <c r="L42" s="128"/>
      <c r="M42" s="128"/>
      <c r="N42" s="117"/>
      <c r="O42" s="118"/>
      <c r="P42" s="128"/>
      <c r="Q42" s="128"/>
      <c r="R42" s="128"/>
      <c r="S42" s="128"/>
      <c r="T42" s="117"/>
      <c r="U42" s="118"/>
      <c r="V42" s="128"/>
      <c r="W42" s="128"/>
      <c r="X42" s="128"/>
      <c r="Y42" s="128"/>
      <c r="Z42" s="159"/>
      <c r="AA42" s="159"/>
      <c r="AB42" s="12"/>
      <c r="AC42" s="2" t="s">
        <v>244</v>
      </c>
    </row>
    <row r="43" spans="1:29" ht="12" customHeight="1">
      <c r="A43" s="207" t="s">
        <v>115</v>
      </c>
      <c r="B43" s="208"/>
      <c r="C43" s="197" t="s">
        <v>245</v>
      </c>
      <c r="D43" s="205"/>
      <c r="E43" s="12"/>
      <c r="F43" s="113"/>
      <c r="G43" s="132"/>
      <c r="H43" s="132"/>
      <c r="I43" s="132"/>
      <c r="J43" s="132"/>
      <c r="K43" s="128"/>
      <c r="L43" s="128"/>
      <c r="M43" s="128"/>
      <c r="N43" s="115"/>
      <c r="O43" s="116"/>
      <c r="P43" s="128"/>
      <c r="Q43" s="128"/>
      <c r="R43" s="128"/>
      <c r="S43" s="128"/>
      <c r="T43" s="115"/>
      <c r="U43" s="116"/>
      <c r="V43" s="128"/>
      <c r="W43" s="128"/>
      <c r="X43" s="128"/>
      <c r="Y43" s="128"/>
      <c r="Z43" s="159"/>
      <c r="AA43" s="159"/>
      <c r="AB43" s="12"/>
      <c r="AC43" s="2" t="s">
        <v>246</v>
      </c>
    </row>
    <row r="44" spans="1:28" ht="12" customHeight="1" thickBot="1">
      <c r="A44" s="209">
        <f>IF($C$10="","",IF($J$10="","",IF($O$10="","",VLOOKUP($C$10,能力値表,8,FALSE)+VLOOKUP($J$10,能力値表,8,FALSE)+VLOOKUP($O$10,能力値表,8,FALSE))))</f>
      </c>
      <c r="B44" s="206" t="s">
        <v>7</v>
      </c>
      <c r="C44" s="126"/>
      <c r="D44" s="7"/>
      <c r="E44" s="7"/>
      <c r="F44" s="113"/>
      <c r="G44" s="132"/>
      <c r="H44" s="132"/>
      <c r="I44" s="132"/>
      <c r="J44" s="132"/>
      <c r="K44" s="128"/>
      <c r="L44" s="128"/>
      <c r="M44" s="128"/>
      <c r="N44" s="117"/>
      <c r="O44" s="118"/>
      <c r="P44" s="129"/>
      <c r="Q44" s="129"/>
      <c r="R44" s="129"/>
      <c r="S44" s="129"/>
      <c r="T44" s="119"/>
      <c r="U44" s="120"/>
      <c r="V44" s="129"/>
      <c r="W44" s="129"/>
      <c r="X44" s="129"/>
      <c r="Y44" s="129"/>
      <c r="Z44" s="159"/>
      <c r="AA44" s="159"/>
      <c r="AB44" s="12"/>
    </row>
    <row r="45" spans="1:29" ht="12" customHeight="1" thickTop="1">
      <c r="A45" s="142"/>
      <c r="B45" s="126"/>
      <c r="C45" s="126"/>
      <c r="D45" s="7"/>
      <c r="E45" s="7"/>
      <c r="F45" s="113"/>
      <c r="G45" s="131"/>
      <c r="H45" s="131"/>
      <c r="I45" s="131"/>
      <c r="J45" s="131"/>
      <c r="K45" s="131"/>
      <c r="L45" s="131"/>
      <c r="M45" s="131"/>
      <c r="N45" s="155"/>
      <c r="O45" s="156"/>
      <c r="P45" s="123">
        <f>IF(P39="","",SUM(P39:Q44))</f>
      </c>
      <c r="Q45" s="123"/>
      <c r="R45" s="121">
        <f>IF(R39="","",SUM(R39:S44))</f>
      </c>
      <c r="S45" s="121"/>
      <c r="T45" s="121">
        <f>IF($T$39="","",SUM($T$39:$U$44))</f>
      </c>
      <c r="U45" s="121"/>
      <c r="V45" s="123">
        <f>IF(V39="","",SUM(V39:V44))</f>
      </c>
      <c r="W45" s="123">
        <f>IF(W39="","",SUM(W39:Y44))</f>
      </c>
      <c r="X45" s="123"/>
      <c r="Y45" s="123"/>
      <c r="Z45" s="125"/>
      <c r="AA45" s="126"/>
      <c r="AB45" s="12"/>
      <c r="AC45" s="2" t="s">
        <v>247</v>
      </c>
    </row>
    <row r="46" spans="1:29" ht="12" customHeight="1" thickBot="1">
      <c r="A46" s="207" t="s">
        <v>116</v>
      </c>
      <c r="B46" s="208"/>
      <c r="C46" s="197" t="s">
        <v>214</v>
      </c>
      <c r="D46" s="205"/>
      <c r="E46" s="12"/>
      <c r="F46" s="150"/>
      <c r="G46" s="131"/>
      <c r="H46" s="131"/>
      <c r="I46" s="131"/>
      <c r="J46" s="131"/>
      <c r="K46" s="131"/>
      <c r="L46" s="131"/>
      <c r="M46" s="131"/>
      <c r="N46" s="157"/>
      <c r="O46" s="158"/>
      <c r="P46" s="124"/>
      <c r="Q46" s="124"/>
      <c r="R46" s="122"/>
      <c r="S46" s="122"/>
      <c r="T46" s="122"/>
      <c r="U46" s="122"/>
      <c r="V46" s="124"/>
      <c r="W46" s="124"/>
      <c r="X46" s="124"/>
      <c r="Y46" s="124"/>
      <c r="Z46" s="127"/>
      <c r="AA46" s="126"/>
      <c r="AB46" s="12"/>
      <c r="AC46" s="2" t="s">
        <v>248</v>
      </c>
    </row>
    <row r="47" spans="2:29" ht="12" customHeight="1" thickTop="1">
      <c r="B47" s="5"/>
      <c r="C47" s="5"/>
      <c r="F47" s="112" t="s">
        <v>144</v>
      </c>
      <c r="G47" s="70"/>
      <c r="H47" s="71"/>
      <c r="I47" s="71"/>
      <c r="J47" s="71"/>
      <c r="K47" s="71"/>
      <c r="L47" s="71"/>
      <c r="M47" s="71"/>
      <c r="N47" s="72"/>
      <c r="O47" s="72"/>
      <c r="P47" s="72"/>
      <c r="Q47" s="72"/>
      <c r="R47" s="72"/>
      <c r="S47" s="72"/>
      <c r="T47" s="73"/>
      <c r="AB47" s="12"/>
      <c r="AC47" s="2" t="s">
        <v>249</v>
      </c>
    </row>
    <row r="48" spans="1:29" ht="12" customHeight="1">
      <c r="A48" s="92" t="s">
        <v>150</v>
      </c>
      <c r="B48" s="92"/>
      <c r="C48" s="92"/>
      <c r="D48" s="92"/>
      <c r="F48" s="113"/>
      <c r="G48" s="93"/>
      <c r="H48" s="94"/>
      <c r="I48" s="94"/>
      <c r="J48" s="94"/>
      <c r="K48" s="94"/>
      <c r="L48" s="94"/>
      <c r="M48" s="94"/>
      <c r="N48" s="95"/>
      <c r="O48" s="95"/>
      <c r="P48" s="95"/>
      <c r="Q48" s="95"/>
      <c r="R48" s="95"/>
      <c r="S48" s="95"/>
      <c r="T48" s="96"/>
      <c r="W48" s="111" t="s">
        <v>145</v>
      </c>
      <c r="X48" s="111"/>
      <c r="Y48" s="111"/>
      <c r="Z48" s="111"/>
      <c r="AA48" s="111"/>
      <c r="AC48" s="2" t="s">
        <v>250</v>
      </c>
    </row>
    <row r="49" spans="1:27" ht="12" customHeight="1">
      <c r="A49" s="92"/>
      <c r="B49" s="92"/>
      <c r="C49" s="92"/>
      <c r="D49" s="92"/>
      <c r="F49" s="113"/>
      <c r="G49" s="93"/>
      <c r="H49" s="94"/>
      <c r="I49" s="94"/>
      <c r="J49" s="94"/>
      <c r="K49" s="94"/>
      <c r="L49" s="94"/>
      <c r="M49" s="94"/>
      <c r="N49" s="95"/>
      <c r="O49" s="95"/>
      <c r="P49" s="95"/>
      <c r="Q49" s="95"/>
      <c r="R49" s="95"/>
      <c r="S49" s="95"/>
      <c r="T49" s="96"/>
      <c r="W49" s="111"/>
      <c r="X49" s="111"/>
      <c r="Y49" s="111"/>
      <c r="Z49" s="111"/>
      <c r="AA49" s="111"/>
    </row>
    <row r="50" spans="1:27" ht="12" customHeight="1">
      <c r="A50" s="83"/>
      <c r="B50" s="84"/>
      <c r="C50" s="84"/>
      <c r="D50" s="85"/>
      <c r="F50" s="113"/>
      <c r="G50" s="93"/>
      <c r="H50" s="94"/>
      <c r="I50" s="94"/>
      <c r="J50" s="94"/>
      <c r="K50" s="94"/>
      <c r="L50" s="94"/>
      <c r="M50" s="94"/>
      <c r="N50" s="95"/>
      <c r="O50" s="95"/>
      <c r="P50" s="95"/>
      <c r="Q50" s="95"/>
      <c r="R50" s="95"/>
      <c r="S50" s="95"/>
      <c r="T50" s="96"/>
      <c r="W50" s="114" t="s">
        <v>94</v>
      </c>
      <c r="X50" s="114"/>
      <c r="Y50" s="114"/>
      <c r="Z50" s="114"/>
      <c r="AA50" s="23"/>
    </row>
    <row r="51" spans="1:27" ht="12" customHeight="1">
      <c r="A51" s="86"/>
      <c r="B51" s="87"/>
      <c r="C51" s="87"/>
      <c r="D51" s="88"/>
      <c r="F51" s="113"/>
      <c r="G51" s="107"/>
      <c r="H51" s="108"/>
      <c r="I51" s="108"/>
      <c r="J51" s="108"/>
      <c r="K51" s="108"/>
      <c r="L51" s="108"/>
      <c r="M51" s="108"/>
      <c r="N51" s="109"/>
      <c r="O51" s="109"/>
      <c r="P51" s="109"/>
      <c r="Q51" s="109"/>
      <c r="R51" s="109"/>
      <c r="S51" s="109"/>
      <c r="T51" s="110"/>
      <c r="W51" s="114"/>
      <c r="X51" s="114"/>
      <c r="Y51" s="114"/>
      <c r="Z51" s="114"/>
      <c r="AA51" s="24"/>
    </row>
    <row r="52" spans="1:27" ht="12" customHeight="1">
      <c r="A52" s="86"/>
      <c r="B52" s="87"/>
      <c r="C52" s="87"/>
      <c r="D52" s="88"/>
      <c r="W52" s="81"/>
      <c r="X52" s="82"/>
      <c r="Y52" s="82"/>
      <c r="Z52" s="82"/>
      <c r="AA52" s="80"/>
    </row>
    <row r="53" spans="1:27" ht="12" customHeight="1">
      <c r="A53" s="86"/>
      <c r="B53" s="87"/>
      <c r="C53" s="87"/>
      <c r="D53" s="88"/>
      <c r="F53" s="92" t="s">
        <v>146</v>
      </c>
      <c r="G53" s="92"/>
      <c r="H53" s="92"/>
      <c r="I53" s="92"/>
      <c r="J53" s="92"/>
      <c r="K53" s="92"/>
      <c r="L53" s="92"/>
      <c r="M53" s="92"/>
      <c r="N53" s="99" t="s">
        <v>181</v>
      </c>
      <c r="O53" s="100"/>
      <c r="P53" s="100"/>
      <c r="Q53" s="100"/>
      <c r="R53" s="100"/>
      <c r="S53" s="100"/>
      <c r="T53" s="100"/>
      <c r="U53" s="101"/>
      <c r="W53" s="78"/>
      <c r="X53" s="79"/>
      <c r="Y53" s="79"/>
      <c r="Z53" s="79"/>
      <c r="AA53" s="80"/>
    </row>
    <row r="54" spans="1:27" ht="12" customHeight="1">
      <c r="A54" s="86"/>
      <c r="B54" s="87"/>
      <c r="C54" s="87"/>
      <c r="D54" s="88"/>
      <c r="F54" s="92"/>
      <c r="G54" s="92"/>
      <c r="H54" s="92"/>
      <c r="I54" s="92"/>
      <c r="J54" s="92"/>
      <c r="K54" s="92"/>
      <c r="L54" s="92"/>
      <c r="M54" s="92"/>
      <c r="N54" s="102"/>
      <c r="O54" s="103"/>
      <c r="P54" s="103"/>
      <c r="Q54" s="103"/>
      <c r="R54" s="103"/>
      <c r="S54" s="103"/>
      <c r="T54" s="103"/>
      <c r="U54" s="104"/>
      <c r="W54" s="78"/>
      <c r="X54" s="79"/>
      <c r="Y54" s="79"/>
      <c r="Z54" s="79"/>
      <c r="AA54" s="80"/>
    </row>
    <row r="55" spans="1:27" ht="12" customHeight="1">
      <c r="A55" s="86"/>
      <c r="B55" s="87"/>
      <c r="C55" s="87"/>
      <c r="D55" s="88"/>
      <c r="F55" s="64" t="s">
        <v>147</v>
      </c>
      <c r="G55" s="64"/>
      <c r="H55" s="64"/>
      <c r="I55" s="64" t="s">
        <v>148</v>
      </c>
      <c r="J55" s="64"/>
      <c r="K55" s="64" t="s">
        <v>149</v>
      </c>
      <c r="L55" s="64"/>
      <c r="M55" s="64"/>
      <c r="N55" s="64"/>
      <c r="O55" s="64"/>
      <c r="P55" s="64"/>
      <c r="Q55" s="64" t="s">
        <v>137</v>
      </c>
      <c r="R55" s="64"/>
      <c r="S55" s="64"/>
      <c r="T55" s="64"/>
      <c r="U55" s="64"/>
      <c r="W55" s="75"/>
      <c r="X55" s="76"/>
      <c r="Y55" s="76"/>
      <c r="Z55" s="76"/>
      <c r="AA55" s="77"/>
    </row>
    <row r="56" spans="1:27" ht="12" customHeight="1">
      <c r="A56" s="86"/>
      <c r="B56" s="87"/>
      <c r="C56" s="87"/>
      <c r="D56" s="88"/>
      <c r="F56" s="105"/>
      <c r="G56" s="105"/>
      <c r="H56" s="105"/>
      <c r="I56" s="105"/>
      <c r="J56" s="105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W56" s="114" t="s">
        <v>95</v>
      </c>
      <c r="X56" s="114"/>
      <c r="Y56" s="114"/>
      <c r="Z56" s="114"/>
      <c r="AA56" s="23"/>
    </row>
    <row r="57" spans="1:27" ht="12" customHeight="1">
      <c r="A57" s="86"/>
      <c r="B57" s="87"/>
      <c r="C57" s="87"/>
      <c r="D57" s="88"/>
      <c r="F57" s="74"/>
      <c r="G57" s="74"/>
      <c r="H57" s="74"/>
      <c r="I57" s="74"/>
      <c r="J57" s="74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W57" s="114"/>
      <c r="X57" s="114"/>
      <c r="Y57" s="114"/>
      <c r="Z57" s="114"/>
      <c r="AA57" s="24"/>
    </row>
    <row r="58" spans="1:27" ht="12" customHeight="1">
      <c r="A58" s="86"/>
      <c r="B58" s="87"/>
      <c r="C58" s="87"/>
      <c r="D58" s="88"/>
      <c r="F58" s="74"/>
      <c r="G58" s="74"/>
      <c r="H58" s="74"/>
      <c r="I58" s="74"/>
      <c r="J58" s="74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W58" s="81"/>
      <c r="X58" s="82"/>
      <c r="Y58" s="82"/>
      <c r="Z58" s="82"/>
      <c r="AA58" s="80"/>
    </row>
    <row r="59" spans="1:27" ht="12" customHeight="1">
      <c r="A59" s="86"/>
      <c r="B59" s="87"/>
      <c r="C59" s="87"/>
      <c r="D59" s="88"/>
      <c r="F59" s="74"/>
      <c r="G59" s="74"/>
      <c r="H59" s="74"/>
      <c r="I59" s="74"/>
      <c r="J59" s="74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W59" s="78"/>
      <c r="X59" s="79"/>
      <c r="Y59" s="79"/>
      <c r="Z59" s="79"/>
      <c r="AA59" s="80"/>
    </row>
    <row r="60" spans="1:27" ht="12" customHeight="1">
      <c r="A60" s="86"/>
      <c r="B60" s="87"/>
      <c r="C60" s="87"/>
      <c r="D60" s="88"/>
      <c r="F60" s="74"/>
      <c r="G60" s="74"/>
      <c r="H60" s="74"/>
      <c r="I60" s="74"/>
      <c r="J60" s="74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W60" s="78"/>
      <c r="X60" s="79"/>
      <c r="Y60" s="79"/>
      <c r="Z60" s="79"/>
      <c r="AA60" s="80"/>
    </row>
    <row r="61" spans="1:27" ht="12" customHeight="1">
      <c r="A61" s="86"/>
      <c r="B61" s="87"/>
      <c r="C61" s="87"/>
      <c r="D61" s="88"/>
      <c r="F61" s="74"/>
      <c r="G61" s="74"/>
      <c r="H61" s="74"/>
      <c r="I61" s="74"/>
      <c r="J61" s="74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W61" s="75"/>
      <c r="X61" s="76"/>
      <c r="Y61" s="76"/>
      <c r="Z61" s="76"/>
      <c r="AA61" s="77"/>
    </row>
    <row r="62" spans="1:27" ht="12" customHeight="1">
      <c r="A62" s="86"/>
      <c r="B62" s="87"/>
      <c r="C62" s="87"/>
      <c r="D62" s="88"/>
      <c r="F62" s="74"/>
      <c r="G62" s="74"/>
      <c r="H62" s="74"/>
      <c r="I62" s="74"/>
      <c r="J62" s="74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W62" s="114" t="s">
        <v>96</v>
      </c>
      <c r="X62" s="114"/>
      <c r="Y62" s="114"/>
      <c r="Z62" s="114"/>
      <c r="AA62" s="23"/>
    </row>
    <row r="63" spans="1:27" ht="12" customHeight="1">
      <c r="A63" s="86"/>
      <c r="B63" s="87"/>
      <c r="C63" s="87"/>
      <c r="D63" s="88"/>
      <c r="F63" s="74"/>
      <c r="G63" s="74"/>
      <c r="H63" s="74"/>
      <c r="I63" s="74"/>
      <c r="J63" s="74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W63" s="114"/>
      <c r="X63" s="114"/>
      <c r="Y63" s="114"/>
      <c r="Z63" s="114"/>
      <c r="AA63" s="24"/>
    </row>
    <row r="64" spans="1:27" ht="12" customHeight="1">
      <c r="A64" s="86"/>
      <c r="B64" s="87"/>
      <c r="C64" s="87"/>
      <c r="D64" s="88"/>
      <c r="F64" s="74"/>
      <c r="G64" s="74"/>
      <c r="H64" s="74"/>
      <c r="I64" s="74"/>
      <c r="J64" s="74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W64" s="81"/>
      <c r="X64" s="82"/>
      <c r="Y64" s="82"/>
      <c r="Z64" s="82"/>
      <c r="AA64" s="80"/>
    </row>
    <row r="65" spans="1:27" ht="12" customHeight="1">
      <c r="A65" s="86"/>
      <c r="B65" s="87"/>
      <c r="C65" s="87"/>
      <c r="D65" s="88"/>
      <c r="F65" s="74"/>
      <c r="G65" s="74"/>
      <c r="H65" s="74"/>
      <c r="I65" s="74"/>
      <c r="J65" s="74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W65" s="78"/>
      <c r="X65" s="79"/>
      <c r="Y65" s="79"/>
      <c r="Z65" s="79"/>
      <c r="AA65" s="80"/>
    </row>
    <row r="66" spans="1:27" ht="12" customHeight="1">
      <c r="A66" s="86"/>
      <c r="B66" s="87"/>
      <c r="C66" s="87"/>
      <c r="D66" s="88"/>
      <c r="F66" s="74"/>
      <c r="G66" s="74"/>
      <c r="H66" s="74"/>
      <c r="I66" s="74"/>
      <c r="J66" s="74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W66" s="78"/>
      <c r="X66" s="79"/>
      <c r="Y66" s="79"/>
      <c r="Z66" s="79"/>
      <c r="AA66" s="80"/>
    </row>
    <row r="67" spans="1:27" ht="13.5">
      <c r="A67" s="89"/>
      <c r="B67" s="90"/>
      <c r="C67" s="90"/>
      <c r="D67" s="91"/>
      <c r="F67" s="97"/>
      <c r="G67" s="97"/>
      <c r="H67" s="97"/>
      <c r="I67" s="97"/>
      <c r="J67" s="97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W67" s="75"/>
      <c r="X67" s="76"/>
      <c r="Y67" s="76"/>
      <c r="Z67" s="76"/>
      <c r="AA67" s="77"/>
    </row>
    <row r="68" ht="12" customHeight="1"/>
    <row r="69" spans="1:27" ht="12" customHeight="1">
      <c r="A69" s="29"/>
      <c r="B69" s="65" t="s">
        <v>165</v>
      </c>
      <c r="C69" s="65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3.5">
      <c r="A70" s="31"/>
      <c r="B70" s="66"/>
      <c r="C70" s="66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12">
      <c r="A71" s="64" t="s">
        <v>127</v>
      </c>
      <c r="B71" s="64"/>
      <c r="C71" s="64"/>
      <c r="D71" s="64" t="s">
        <v>166</v>
      </c>
      <c r="E71" s="64"/>
      <c r="F71" s="64" t="s">
        <v>128</v>
      </c>
      <c r="G71" s="64"/>
      <c r="H71" s="64"/>
      <c r="I71" s="64"/>
      <c r="J71" s="25" t="s">
        <v>167</v>
      </c>
      <c r="K71" s="64" t="s">
        <v>168</v>
      </c>
      <c r="L71" s="64"/>
      <c r="M71" s="64"/>
      <c r="N71" s="64" t="s">
        <v>251</v>
      </c>
      <c r="O71" s="64"/>
      <c r="P71" s="64"/>
      <c r="Q71" s="64" t="s">
        <v>170</v>
      </c>
      <c r="R71" s="64"/>
      <c r="S71" s="64" t="s">
        <v>171</v>
      </c>
      <c r="T71" s="64"/>
      <c r="U71" s="64"/>
      <c r="V71" s="64" t="s">
        <v>137</v>
      </c>
      <c r="W71" s="64"/>
      <c r="X71" s="64"/>
      <c r="Y71" s="64"/>
      <c r="Z71" s="64"/>
      <c r="AA71" s="64"/>
    </row>
    <row r="72" spans="1:27" ht="12">
      <c r="A72" s="61"/>
      <c r="B72" s="61"/>
      <c r="C72" s="61"/>
      <c r="D72" s="61"/>
      <c r="E72" s="61"/>
      <c r="F72" s="61"/>
      <c r="G72" s="61"/>
      <c r="H72" s="61"/>
      <c r="I72" s="61"/>
      <c r="J72" s="28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3"/>
      <c r="W72" s="63"/>
      <c r="X72" s="63"/>
      <c r="Y72" s="63"/>
      <c r="Z72" s="63"/>
      <c r="AA72" s="63"/>
    </row>
    <row r="73" spans="1:27" ht="12">
      <c r="A73" s="61"/>
      <c r="B73" s="61"/>
      <c r="C73" s="61"/>
      <c r="D73" s="61"/>
      <c r="E73" s="61"/>
      <c r="F73" s="61"/>
      <c r="G73" s="61"/>
      <c r="H73" s="61"/>
      <c r="I73" s="61"/>
      <c r="J73" s="28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3"/>
      <c r="W73" s="63"/>
      <c r="X73" s="63"/>
      <c r="Y73" s="63"/>
      <c r="Z73" s="63"/>
      <c r="AA73" s="63"/>
    </row>
    <row r="74" spans="1:27" ht="12">
      <c r="A74" s="61"/>
      <c r="B74" s="61"/>
      <c r="C74" s="61"/>
      <c r="D74" s="61"/>
      <c r="E74" s="61"/>
      <c r="F74" s="61"/>
      <c r="G74" s="61"/>
      <c r="H74" s="61"/>
      <c r="I74" s="61"/>
      <c r="J74" s="28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3"/>
      <c r="W74" s="63"/>
      <c r="X74" s="63"/>
      <c r="Y74" s="63"/>
      <c r="Z74" s="63"/>
      <c r="AA74" s="63"/>
    </row>
    <row r="75" spans="1:27" ht="12">
      <c r="A75" s="61"/>
      <c r="B75" s="61"/>
      <c r="C75" s="61"/>
      <c r="D75" s="61"/>
      <c r="E75" s="61"/>
      <c r="F75" s="61"/>
      <c r="G75" s="61"/>
      <c r="H75" s="61"/>
      <c r="I75" s="61"/>
      <c r="J75" s="28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3"/>
      <c r="W75" s="63"/>
      <c r="X75" s="63"/>
      <c r="Y75" s="63"/>
      <c r="Z75" s="63"/>
      <c r="AA75" s="63"/>
    </row>
    <row r="76" spans="1:27" ht="12">
      <c r="A76" s="61"/>
      <c r="B76" s="61"/>
      <c r="C76" s="61"/>
      <c r="D76" s="61"/>
      <c r="E76" s="61"/>
      <c r="F76" s="61"/>
      <c r="G76" s="61"/>
      <c r="H76" s="61"/>
      <c r="I76" s="61"/>
      <c r="J76" s="28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3"/>
      <c r="W76" s="63"/>
      <c r="X76" s="63"/>
      <c r="Y76" s="63"/>
      <c r="Z76" s="63"/>
      <c r="AA76" s="63"/>
    </row>
    <row r="77" spans="1:27" ht="12">
      <c r="A77" s="61"/>
      <c r="B77" s="61"/>
      <c r="C77" s="61"/>
      <c r="D77" s="61"/>
      <c r="E77" s="61"/>
      <c r="F77" s="61"/>
      <c r="G77" s="61"/>
      <c r="H77" s="61"/>
      <c r="I77" s="61"/>
      <c r="J77" s="28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3"/>
      <c r="W77" s="63"/>
      <c r="X77" s="63"/>
      <c r="Y77" s="63"/>
      <c r="Z77" s="63"/>
      <c r="AA77" s="63"/>
    </row>
    <row r="78" spans="1:27" ht="12">
      <c r="A78" s="61"/>
      <c r="B78" s="61"/>
      <c r="C78" s="61"/>
      <c r="D78" s="61"/>
      <c r="E78" s="61"/>
      <c r="F78" s="61"/>
      <c r="G78" s="61"/>
      <c r="H78" s="61"/>
      <c r="I78" s="61"/>
      <c r="J78" s="28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2"/>
      <c r="X78" s="62"/>
      <c r="Y78" s="62"/>
      <c r="Z78" s="62"/>
      <c r="AA78" s="62"/>
    </row>
    <row r="79" spans="1:27" ht="12">
      <c r="A79" s="61"/>
      <c r="B79" s="61"/>
      <c r="C79" s="61"/>
      <c r="D79" s="61"/>
      <c r="E79" s="61"/>
      <c r="F79" s="61"/>
      <c r="G79" s="61"/>
      <c r="H79" s="61"/>
      <c r="I79" s="61"/>
      <c r="J79" s="28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62"/>
      <c r="X79" s="62"/>
      <c r="Y79" s="62"/>
      <c r="Z79" s="62"/>
      <c r="AA79" s="62"/>
    </row>
    <row r="80" spans="1:27" ht="12">
      <c r="A80" s="61"/>
      <c r="B80" s="61"/>
      <c r="C80" s="61"/>
      <c r="D80" s="61"/>
      <c r="E80" s="61"/>
      <c r="F80" s="61"/>
      <c r="G80" s="61"/>
      <c r="H80" s="61"/>
      <c r="I80" s="61"/>
      <c r="J80" s="28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2"/>
      <c r="X80" s="62"/>
      <c r="Y80" s="62"/>
      <c r="Z80" s="62"/>
      <c r="AA80" s="62"/>
    </row>
    <row r="81" spans="1:27" ht="12">
      <c r="A81" s="61"/>
      <c r="B81" s="61"/>
      <c r="C81" s="61"/>
      <c r="D81" s="61"/>
      <c r="E81" s="61"/>
      <c r="F81" s="61"/>
      <c r="G81" s="61"/>
      <c r="H81" s="61"/>
      <c r="I81" s="61"/>
      <c r="J81" s="28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  <c r="W81" s="62"/>
      <c r="X81" s="62"/>
      <c r="Y81" s="62"/>
      <c r="Z81" s="62"/>
      <c r="AA81" s="62"/>
    </row>
    <row r="82" spans="1:27" ht="12">
      <c r="A82" s="61"/>
      <c r="B82" s="61"/>
      <c r="C82" s="61"/>
      <c r="D82" s="61"/>
      <c r="E82" s="61"/>
      <c r="F82" s="61"/>
      <c r="G82" s="61"/>
      <c r="H82" s="61"/>
      <c r="I82" s="61"/>
      <c r="J82" s="28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  <c r="W82" s="62"/>
      <c r="X82" s="62"/>
      <c r="Y82" s="62"/>
      <c r="Z82" s="62"/>
      <c r="AA82" s="62"/>
    </row>
    <row r="83" spans="1:27" ht="12">
      <c r="A83" s="61"/>
      <c r="B83" s="61"/>
      <c r="C83" s="61"/>
      <c r="D83" s="61"/>
      <c r="E83" s="61"/>
      <c r="F83" s="61"/>
      <c r="G83" s="61"/>
      <c r="H83" s="61"/>
      <c r="I83" s="61"/>
      <c r="J83" s="28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2"/>
      <c r="W83" s="62"/>
      <c r="X83" s="62"/>
      <c r="Y83" s="62"/>
      <c r="Z83" s="62"/>
      <c r="AA83" s="62"/>
    </row>
    <row r="84" spans="1:27" ht="12">
      <c r="A84" s="61"/>
      <c r="B84" s="61"/>
      <c r="C84" s="61"/>
      <c r="D84" s="61"/>
      <c r="E84" s="61"/>
      <c r="F84" s="61"/>
      <c r="G84" s="61"/>
      <c r="H84" s="61"/>
      <c r="I84" s="61"/>
      <c r="J84" s="28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62"/>
      <c r="X84" s="62"/>
      <c r="Y84" s="62"/>
      <c r="Z84" s="62"/>
      <c r="AA84" s="62"/>
    </row>
    <row r="85" spans="1:27" ht="12">
      <c r="A85" s="61"/>
      <c r="B85" s="61"/>
      <c r="C85" s="61"/>
      <c r="D85" s="61"/>
      <c r="E85" s="61"/>
      <c r="F85" s="61"/>
      <c r="G85" s="61"/>
      <c r="H85" s="61"/>
      <c r="I85" s="61"/>
      <c r="J85" s="28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2"/>
      <c r="X85" s="62"/>
      <c r="Y85" s="62"/>
      <c r="Z85" s="62"/>
      <c r="AA85" s="62"/>
    </row>
    <row r="86" spans="1:27" ht="12">
      <c r="A86" s="61"/>
      <c r="B86" s="61"/>
      <c r="C86" s="61"/>
      <c r="D86" s="61"/>
      <c r="E86" s="61"/>
      <c r="F86" s="61"/>
      <c r="G86" s="61"/>
      <c r="H86" s="61"/>
      <c r="I86" s="61"/>
      <c r="J86" s="28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2"/>
      <c r="X86" s="62"/>
      <c r="Y86" s="62"/>
      <c r="Z86" s="62"/>
      <c r="AA86" s="62"/>
    </row>
    <row r="87" spans="1:27" ht="12">
      <c r="A87" s="61"/>
      <c r="B87" s="61"/>
      <c r="C87" s="61"/>
      <c r="D87" s="61"/>
      <c r="E87" s="61"/>
      <c r="F87" s="61"/>
      <c r="G87" s="61"/>
      <c r="H87" s="61"/>
      <c r="I87" s="61"/>
      <c r="J87" s="28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</row>
    <row r="88" spans="1:27" ht="12">
      <c r="A88" s="61"/>
      <c r="B88" s="61"/>
      <c r="C88" s="61"/>
      <c r="D88" s="61"/>
      <c r="E88" s="61"/>
      <c r="F88" s="61"/>
      <c r="G88" s="61"/>
      <c r="H88" s="61"/>
      <c r="I88" s="61"/>
      <c r="J88" s="28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2"/>
      <c r="X88" s="62"/>
      <c r="Y88" s="62"/>
      <c r="Z88" s="62"/>
      <c r="AA88" s="62"/>
    </row>
    <row r="89" spans="1:27" ht="12">
      <c r="A89" s="61"/>
      <c r="B89" s="61"/>
      <c r="C89" s="61"/>
      <c r="D89" s="61"/>
      <c r="E89" s="61"/>
      <c r="F89" s="61"/>
      <c r="G89" s="61"/>
      <c r="H89" s="61"/>
      <c r="I89" s="61"/>
      <c r="J89" s="28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2"/>
      <c r="X89" s="62"/>
      <c r="Y89" s="62"/>
      <c r="Z89" s="62"/>
      <c r="AA89" s="62"/>
    </row>
    <row r="90" spans="1:27" ht="12">
      <c r="A90" s="61"/>
      <c r="B90" s="61"/>
      <c r="C90" s="61"/>
      <c r="D90" s="61"/>
      <c r="E90" s="61"/>
      <c r="F90" s="61"/>
      <c r="G90" s="61"/>
      <c r="H90" s="61"/>
      <c r="I90" s="61"/>
      <c r="J90" s="28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2"/>
      <c r="X90" s="62"/>
      <c r="Y90" s="62"/>
      <c r="Z90" s="62"/>
      <c r="AA90" s="62"/>
    </row>
    <row r="91" spans="1:27" ht="12">
      <c r="A91" s="61"/>
      <c r="B91" s="61"/>
      <c r="C91" s="61"/>
      <c r="D91" s="61"/>
      <c r="E91" s="61"/>
      <c r="F91" s="61"/>
      <c r="G91" s="61"/>
      <c r="H91" s="61"/>
      <c r="I91" s="61"/>
      <c r="J91" s="28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62"/>
      <c r="X91" s="62"/>
      <c r="Y91" s="62"/>
      <c r="Z91" s="62"/>
      <c r="AA91" s="62"/>
    </row>
    <row r="92" spans="1:27" ht="12">
      <c r="A92" s="61"/>
      <c r="B92" s="61"/>
      <c r="C92" s="61"/>
      <c r="D92" s="61"/>
      <c r="E92" s="61"/>
      <c r="F92" s="61"/>
      <c r="G92" s="61"/>
      <c r="H92" s="61"/>
      <c r="I92" s="61"/>
      <c r="J92" s="28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2"/>
      <c r="X92" s="62"/>
      <c r="Y92" s="62"/>
      <c r="Z92" s="62"/>
      <c r="AA92" s="62"/>
    </row>
    <row r="93" spans="1:27" ht="12">
      <c r="A93" s="61"/>
      <c r="B93" s="61"/>
      <c r="C93" s="61"/>
      <c r="D93" s="61"/>
      <c r="E93" s="61"/>
      <c r="F93" s="61"/>
      <c r="G93" s="61"/>
      <c r="H93" s="61"/>
      <c r="I93" s="61"/>
      <c r="J93" s="28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2"/>
      <c r="W93" s="62"/>
      <c r="X93" s="62"/>
      <c r="Y93" s="62"/>
      <c r="Z93" s="62"/>
      <c r="AA93" s="62"/>
    </row>
    <row r="94" spans="1:27" ht="12">
      <c r="A94" s="61"/>
      <c r="B94" s="61"/>
      <c r="C94" s="61"/>
      <c r="D94" s="61"/>
      <c r="E94" s="61"/>
      <c r="F94" s="61"/>
      <c r="G94" s="61"/>
      <c r="H94" s="61"/>
      <c r="I94" s="61"/>
      <c r="J94" s="28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2"/>
      <c r="W94" s="62"/>
      <c r="X94" s="62"/>
      <c r="Y94" s="62"/>
      <c r="Z94" s="62"/>
      <c r="AA94" s="62"/>
    </row>
    <row r="95" spans="1:27" ht="12">
      <c r="A95" s="61"/>
      <c r="B95" s="61"/>
      <c r="C95" s="61"/>
      <c r="D95" s="61"/>
      <c r="E95" s="61"/>
      <c r="F95" s="61"/>
      <c r="G95" s="61"/>
      <c r="H95" s="61"/>
      <c r="I95" s="61"/>
      <c r="J95" s="28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62"/>
      <c r="X95" s="62"/>
      <c r="Y95" s="62"/>
      <c r="Z95" s="62"/>
      <c r="AA95" s="62"/>
    </row>
    <row r="96" spans="1:27" ht="12">
      <c r="A96" s="61"/>
      <c r="B96" s="61"/>
      <c r="C96" s="61"/>
      <c r="D96" s="61"/>
      <c r="E96" s="61"/>
      <c r="F96" s="61"/>
      <c r="G96" s="61"/>
      <c r="H96" s="61"/>
      <c r="I96" s="61"/>
      <c r="J96" s="28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2"/>
      <c r="W96" s="62"/>
      <c r="X96" s="62"/>
      <c r="Y96" s="62"/>
      <c r="Z96" s="62"/>
      <c r="AA96" s="62"/>
    </row>
    <row r="97" spans="1:27" ht="12">
      <c r="A97" s="61"/>
      <c r="B97" s="61"/>
      <c r="C97" s="61"/>
      <c r="D97" s="61"/>
      <c r="E97" s="61"/>
      <c r="F97" s="61"/>
      <c r="G97" s="61"/>
      <c r="H97" s="61"/>
      <c r="I97" s="61"/>
      <c r="J97" s="28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2"/>
      <c r="W97" s="62"/>
      <c r="X97" s="62"/>
      <c r="Y97" s="62"/>
      <c r="Z97" s="62"/>
      <c r="AA97" s="62"/>
    </row>
    <row r="98" spans="1:27" ht="12">
      <c r="A98" s="61"/>
      <c r="B98" s="61"/>
      <c r="C98" s="61"/>
      <c r="D98" s="61"/>
      <c r="E98" s="61"/>
      <c r="F98" s="61"/>
      <c r="G98" s="61"/>
      <c r="H98" s="61"/>
      <c r="I98" s="61"/>
      <c r="J98" s="28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2"/>
      <c r="W98" s="62"/>
      <c r="X98" s="62"/>
      <c r="Y98" s="62"/>
      <c r="Z98" s="62"/>
      <c r="AA98" s="62"/>
    </row>
    <row r="99" spans="1:27" ht="12">
      <c r="A99" s="61"/>
      <c r="B99" s="61"/>
      <c r="C99" s="61"/>
      <c r="D99" s="61"/>
      <c r="E99" s="61"/>
      <c r="F99" s="61"/>
      <c r="G99" s="61"/>
      <c r="H99" s="61"/>
      <c r="I99" s="61"/>
      <c r="J99" s="28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2"/>
      <c r="W99" s="62"/>
      <c r="X99" s="62"/>
      <c r="Y99" s="62"/>
      <c r="Z99" s="62"/>
      <c r="AA99" s="62"/>
    </row>
    <row r="100" spans="1:27" ht="12">
      <c r="A100" s="61"/>
      <c r="B100" s="61"/>
      <c r="C100" s="61"/>
      <c r="D100" s="61"/>
      <c r="E100" s="61"/>
      <c r="F100" s="61"/>
      <c r="G100" s="61"/>
      <c r="H100" s="61"/>
      <c r="I100" s="61"/>
      <c r="J100" s="28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/>
      <c r="W100" s="62"/>
      <c r="X100" s="62"/>
      <c r="Y100" s="62"/>
      <c r="Z100" s="62"/>
      <c r="AA100" s="62"/>
    </row>
    <row r="102" spans="1:27" ht="12">
      <c r="A102" s="33"/>
      <c r="B102" s="60" t="s">
        <v>252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3.5" customHeight="1">
      <c r="A103" s="33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2">
      <c r="A104" s="56" t="s">
        <v>173</v>
      </c>
      <c r="B104" s="56"/>
      <c r="C104" s="56"/>
      <c r="D104" s="56" t="s">
        <v>128</v>
      </c>
      <c r="E104" s="56"/>
      <c r="F104" s="56"/>
      <c r="G104" s="56" t="s">
        <v>174</v>
      </c>
      <c r="H104" s="56"/>
      <c r="I104" s="56"/>
      <c r="J104" s="56"/>
      <c r="K104" s="56" t="s">
        <v>175</v>
      </c>
      <c r="L104" s="56"/>
      <c r="M104" s="56"/>
      <c r="N104" s="58" t="s">
        <v>176</v>
      </c>
      <c r="O104" s="58"/>
      <c r="P104" s="59" t="s">
        <v>178</v>
      </c>
      <c r="Q104" s="59"/>
      <c r="R104" s="56" t="s">
        <v>170</v>
      </c>
      <c r="S104" s="56"/>
      <c r="T104" s="56" t="s">
        <v>171</v>
      </c>
      <c r="U104" s="56"/>
      <c r="V104" s="56"/>
      <c r="W104" s="59" t="s">
        <v>132</v>
      </c>
      <c r="X104" s="59"/>
      <c r="Y104" s="59"/>
      <c r="Z104" s="59"/>
      <c r="AA104" s="26" t="s">
        <v>134</v>
      </c>
    </row>
    <row r="105" spans="1:27" ht="12">
      <c r="A105" s="52"/>
      <c r="B105" s="52"/>
      <c r="C105" s="52"/>
      <c r="D105" s="52"/>
      <c r="E105" s="52"/>
      <c r="F105" s="52"/>
      <c r="G105" s="53"/>
      <c r="H105" s="54"/>
      <c r="I105" s="54"/>
      <c r="J105" s="55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27"/>
    </row>
    <row r="106" spans="1:27" ht="12">
      <c r="A106" s="56" t="s">
        <v>179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 t="s">
        <v>137</v>
      </c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</row>
    <row r="107" spans="1:27" ht="12.75" thickBo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12.75" thickTop="1">
      <c r="A108" s="56" t="s">
        <v>173</v>
      </c>
      <c r="B108" s="56"/>
      <c r="C108" s="56"/>
      <c r="D108" s="56" t="s">
        <v>128</v>
      </c>
      <c r="E108" s="56"/>
      <c r="F108" s="56"/>
      <c r="G108" s="56" t="s">
        <v>174</v>
      </c>
      <c r="H108" s="56"/>
      <c r="I108" s="56"/>
      <c r="J108" s="56"/>
      <c r="K108" s="56" t="s">
        <v>175</v>
      </c>
      <c r="L108" s="56"/>
      <c r="M108" s="56"/>
      <c r="N108" s="58" t="s">
        <v>176</v>
      </c>
      <c r="O108" s="58"/>
      <c r="P108" s="59" t="s">
        <v>178</v>
      </c>
      <c r="Q108" s="59"/>
      <c r="R108" s="56" t="s">
        <v>170</v>
      </c>
      <c r="S108" s="56"/>
      <c r="T108" s="56" t="s">
        <v>171</v>
      </c>
      <c r="U108" s="56"/>
      <c r="V108" s="56"/>
      <c r="W108" s="59" t="s">
        <v>132</v>
      </c>
      <c r="X108" s="59"/>
      <c r="Y108" s="59"/>
      <c r="Z108" s="59"/>
      <c r="AA108" s="26" t="s">
        <v>134</v>
      </c>
    </row>
    <row r="109" spans="1:27" ht="12">
      <c r="A109" s="52"/>
      <c r="B109" s="52"/>
      <c r="C109" s="52"/>
      <c r="D109" s="52"/>
      <c r="E109" s="52"/>
      <c r="F109" s="52"/>
      <c r="G109" s="53"/>
      <c r="H109" s="54"/>
      <c r="I109" s="54"/>
      <c r="J109" s="55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27"/>
    </row>
    <row r="110" spans="1:27" ht="12">
      <c r="A110" s="56" t="s">
        <v>179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 t="s">
        <v>137</v>
      </c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</row>
    <row r="111" spans="1:27" ht="12.75" thickBo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ht="12.75" thickTop="1">
      <c r="A112" s="56" t="s">
        <v>173</v>
      </c>
      <c r="B112" s="56"/>
      <c r="C112" s="56"/>
      <c r="D112" s="56" t="s">
        <v>128</v>
      </c>
      <c r="E112" s="56"/>
      <c r="F112" s="56"/>
      <c r="G112" s="56" t="s">
        <v>174</v>
      </c>
      <c r="H112" s="56"/>
      <c r="I112" s="56"/>
      <c r="J112" s="56"/>
      <c r="K112" s="56" t="s">
        <v>175</v>
      </c>
      <c r="L112" s="56"/>
      <c r="M112" s="56"/>
      <c r="N112" s="58" t="s">
        <v>176</v>
      </c>
      <c r="O112" s="58"/>
      <c r="P112" s="59" t="s">
        <v>178</v>
      </c>
      <c r="Q112" s="59"/>
      <c r="R112" s="56" t="s">
        <v>170</v>
      </c>
      <c r="S112" s="56"/>
      <c r="T112" s="56" t="s">
        <v>171</v>
      </c>
      <c r="U112" s="56"/>
      <c r="V112" s="56"/>
      <c r="W112" s="59" t="s">
        <v>132</v>
      </c>
      <c r="X112" s="59"/>
      <c r="Y112" s="59"/>
      <c r="Z112" s="59"/>
      <c r="AA112" s="26" t="s">
        <v>134</v>
      </c>
    </row>
    <row r="113" spans="1:27" ht="12">
      <c r="A113" s="52"/>
      <c r="B113" s="52"/>
      <c r="C113" s="52"/>
      <c r="D113" s="52"/>
      <c r="E113" s="52"/>
      <c r="F113" s="52"/>
      <c r="G113" s="53"/>
      <c r="H113" s="54"/>
      <c r="I113" s="54"/>
      <c r="J113" s="55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27"/>
    </row>
    <row r="114" spans="1:27" ht="12">
      <c r="A114" s="56" t="s">
        <v>179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 t="s">
        <v>137</v>
      </c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</row>
    <row r="115" spans="1:27" ht="12.75" thickBo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ht="12.75" thickTop="1">
      <c r="A116" s="56" t="s">
        <v>173</v>
      </c>
      <c r="B116" s="56"/>
      <c r="C116" s="56"/>
      <c r="D116" s="56" t="s">
        <v>128</v>
      </c>
      <c r="E116" s="56"/>
      <c r="F116" s="56"/>
      <c r="G116" s="56" t="s">
        <v>174</v>
      </c>
      <c r="H116" s="56"/>
      <c r="I116" s="56"/>
      <c r="J116" s="56"/>
      <c r="K116" s="56" t="s">
        <v>175</v>
      </c>
      <c r="L116" s="56"/>
      <c r="M116" s="56"/>
      <c r="N116" s="58" t="s">
        <v>176</v>
      </c>
      <c r="O116" s="58"/>
      <c r="P116" s="59" t="s">
        <v>178</v>
      </c>
      <c r="Q116" s="59"/>
      <c r="R116" s="56" t="s">
        <v>170</v>
      </c>
      <c r="S116" s="56"/>
      <c r="T116" s="56" t="s">
        <v>171</v>
      </c>
      <c r="U116" s="56"/>
      <c r="V116" s="56"/>
      <c r="W116" s="59" t="s">
        <v>132</v>
      </c>
      <c r="X116" s="59"/>
      <c r="Y116" s="59"/>
      <c r="Z116" s="59"/>
      <c r="AA116" s="26" t="s">
        <v>134</v>
      </c>
    </row>
    <row r="117" spans="1:27" ht="12">
      <c r="A117" s="52"/>
      <c r="B117" s="52"/>
      <c r="C117" s="52"/>
      <c r="D117" s="52"/>
      <c r="E117" s="52"/>
      <c r="F117" s="52"/>
      <c r="G117" s="53"/>
      <c r="H117" s="54"/>
      <c r="I117" s="54"/>
      <c r="J117" s="55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27"/>
    </row>
    <row r="118" spans="1:27" ht="12">
      <c r="A118" s="56" t="s">
        <v>179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 t="s">
        <v>137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</row>
    <row r="119" spans="1:27" ht="12.75" thickBo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  <row r="120" spans="1:27" ht="12.75" thickTop="1">
      <c r="A120" s="56" t="s">
        <v>173</v>
      </c>
      <c r="B120" s="56"/>
      <c r="C120" s="56"/>
      <c r="D120" s="56" t="s">
        <v>128</v>
      </c>
      <c r="E120" s="56"/>
      <c r="F120" s="56"/>
      <c r="G120" s="56" t="s">
        <v>174</v>
      </c>
      <c r="H120" s="56"/>
      <c r="I120" s="56"/>
      <c r="J120" s="56"/>
      <c r="K120" s="56" t="s">
        <v>175</v>
      </c>
      <c r="L120" s="56"/>
      <c r="M120" s="56"/>
      <c r="N120" s="58" t="s">
        <v>176</v>
      </c>
      <c r="O120" s="58"/>
      <c r="P120" s="59" t="s">
        <v>178</v>
      </c>
      <c r="Q120" s="59"/>
      <c r="R120" s="56" t="s">
        <v>170</v>
      </c>
      <c r="S120" s="56"/>
      <c r="T120" s="56" t="s">
        <v>171</v>
      </c>
      <c r="U120" s="56"/>
      <c r="V120" s="56"/>
      <c r="W120" s="59" t="s">
        <v>132</v>
      </c>
      <c r="X120" s="59"/>
      <c r="Y120" s="59"/>
      <c r="Z120" s="59"/>
      <c r="AA120" s="26" t="s">
        <v>134</v>
      </c>
    </row>
    <row r="121" spans="1:27" ht="12">
      <c r="A121" s="52"/>
      <c r="B121" s="52"/>
      <c r="C121" s="52"/>
      <c r="D121" s="52"/>
      <c r="E121" s="52"/>
      <c r="F121" s="52"/>
      <c r="G121" s="53"/>
      <c r="H121" s="54"/>
      <c r="I121" s="54"/>
      <c r="J121" s="55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27"/>
    </row>
    <row r="122" spans="1:27" ht="12">
      <c r="A122" s="56" t="s">
        <v>179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 t="s">
        <v>137</v>
      </c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</row>
    <row r="123" spans="1:27" ht="12.75" thickBo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</row>
    <row r="124" spans="1:27" ht="12.75" thickTop="1">
      <c r="A124" s="56" t="s">
        <v>173</v>
      </c>
      <c r="B124" s="56"/>
      <c r="C124" s="56"/>
      <c r="D124" s="56" t="s">
        <v>128</v>
      </c>
      <c r="E124" s="56"/>
      <c r="F124" s="56"/>
      <c r="G124" s="56" t="s">
        <v>174</v>
      </c>
      <c r="H124" s="56"/>
      <c r="I124" s="56"/>
      <c r="J124" s="56"/>
      <c r="K124" s="56" t="s">
        <v>175</v>
      </c>
      <c r="L124" s="56"/>
      <c r="M124" s="56"/>
      <c r="N124" s="58" t="s">
        <v>176</v>
      </c>
      <c r="O124" s="58"/>
      <c r="P124" s="59" t="s">
        <v>178</v>
      </c>
      <c r="Q124" s="59"/>
      <c r="R124" s="56" t="s">
        <v>170</v>
      </c>
      <c r="S124" s="56"/>
      <c r="T124" s="56" t="s">
        <v>171</v>
      </c>
      <c r="U124" s="56"/>
      <c r="V124" s="56"/>
      <c r="W124" s="59" t="s">
        <v>132</v>
      </c>
      <c r="X124" s="59"/>
      <c r="Y124" s="59"/>
      <c r="Z124" s="59"/>
      <c r="AA124" s="26" t="s">
        <v>134</v>
      </c>
    </row>
    <row r="125" spans="1:27" ht="12">
      <c r="A125" s="52"/>
      <c r="B125" s="52"/>
      <c r="C125" s="52"/>
      <c r="D125" s="52"/>
      <c r="E125" s="52"/>
      <c r="F125" s="52"/>
      <c r="G125" s="53"/>
      <c r="H125" s="54"/>
      <c r="I125" s="54"/>
      <c r="J125" s="55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27"/>
    </row>
    <row r="126" spans="1:27" ht="12">
      <c r="A126" s="56" t="s">
        <v>179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 t="s">
        <v>137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</row>
    <row r="127" spans="1:27" ht="12.75" thickBo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</row>
    <row r="128" spans="1:27" ht="12.75" thickTop="1">
      <c r="A128" s="56" t="s">
        <v>173</v>
      </c>
      <c r="B128" s="56"/>
      <c r="C128" s="56"/>
      <c r="D128" s="56" t="s">
        <v>128</v>
      </c>
      <c r="E128" s="56"/>
      <c r="F128" s="56"/>
      <c r="G128" s="56" t="s">
        <v>174</v>
      </c>
      <c r="H128" s="56"/>
      <c r="I128" s="56"/>
      <c r="J128" s="56"/>
      <c r="K128" s="56" t="s">
        <v>175</v>
      </c>
      <c r="L128" s="56"/>
      <c r="M128" s="56"/>
      <c r="N128" s="58" t="s">
        <v>176</v>
      </c>
      <c r="O128" s="58"/>
      <c r="P128" s="59" t="s">
        <v>178</v>
      </c>
      <c r="Q128" s="59"/>
      <c r="R128" s="56" t="s">
        <v>170</v>
      </c>
      <c r="S128" s="56"/>
      <c r="T128" s="56" t="s">
        <v>171</v>
      </c>
      <c r="U128" s="56"/>
      <c r="V128" s="56"/>
      <c r="W128" s="59" t="s">
        <v>132</v>
      </c>
      <c r="X128" s="59"/>
      <c r="Y128" s="59"/>
      <c r="Z128" s="59"/>
      <c r="AA128" s="26" t="s">
        <v>134</v>
      </c>
    </row>
    <row r="129" spans="1:27" ht="12">
      <c r="A129" s="52"/>
      <c r="B129" s="52"/>
      <c r="C129" s="52"/>
      <c r="D129" s="52"/>
      <c r="E129" s="52"/>
      <c r="F129" s="52"/>
      <c r="G129" s="53"/>
      <c r="H129" s="54"/>
      <c r="I129" s="54"/>
      <c r="J129" s="55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27"/>
    </row>
    <row r="130" spans="1:27" ht="12">
      <c r="A130" s="56" t="s">
        <v>179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 t="s">
        <v>137</v>
      </c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</row>
    <row r="131" spans="1:27" ht="12.75" thickBo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</row>
    <row r="132" spans="1:27" ht="12.75" thickTop="1">
      <c r="A132" s="56" t="s">
        <v>173</v>
      </c>
      <c r="B132" s="56"/>
      <c r="C132" s="56"/>
      <c r="D132" s="56" t="s">
        <v>128</v>
      </c>
      <c r="E132" s="56"/>
      <c r="F132" s="56"/>
      <c r="G132" s="56" t="s">
        <v>174</v>
      </c>
      <c r="H132" s="56"/>
      <c r="I132" s="56"/>
      <c r="J132" s="56"/>
      <c r="K132" s="56" t="s">
        <v>175</v>
      </c>
      <c r="L132" s="56"/>
      <c r="M132" s="56"/>
      <c r="N132" s="58" t="s">
        <v>176</v>
      </c>
      <c r="O132" s="58"/>
      <c r="P132" s="59" t="s">
        <v>178</v>
      </c>
      <c r="Q132" s="59"/>
      <c r="R132" s="56" t="s">
        <v>170</v>
      </c>
      <c r="S132" s="56"/>
      <c r="T132" s="56" t="s">
        <v>171</v>
      </c>
      <c r="U132" s="56"/>
      <c r="V132" s="56"/>
      <c r="W132" s="59" t="s">
        <v>132</v>
      </c>
      <c r="X132" s="59"/>
      <c r="Y132" s="59"/>
      <c r="Z132" s="59"/>
      <c r="AA132" s="26" t="s">
        <v>134</v>
      </c>
    </row>
    <row r="133" spans="1:27" ht="12">
      <c r="A133" s="52"/>
      <c r="B133" s="52"/>
      <c r="C133" s="52"/>
      <c r="D133" s="52"/>
      <c r="E133" s="52"/>
      <c r="F133" s="52"/>
      <c r="G133" s="53"/>
      <c r="H133" s="54"/>
      <c r="I133" s="54"/>
      <c r="J133" s="55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27"/>
    </row>
    <row r="134" spans="1:27" ht="12">
      <c r="A134" s="56" t="s">
        <v>179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 t="s">
        <v>137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</row>
    <row r="135" spans="1:27" ht="12.75" thickBo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</row>
    <row r="136" ht="12.75" thickTop="1"/>
  </sheetData>
  <mergeCells count="687">
    <mergeCell ref="A133:C133"/>
    <mergeCell ref="D133:F133"/>
    <mergeCell ref="G133:J133"/>
    <mergeCell ref="K133:M133"/>
    <mergeCell ref="A134:M134"/>
    <mergeCell ref="N134:AA134"/>
    <mergeCell ref="A135:M135"/>
    <mergeCell ref="N135:AA135"/>
    <mergeCell ref="W133:Z133"/>
    <mergeCell ref="N132:O132"/>
    <mergeCell ref="P132:Q132"/>
    <mergeCell ref="R132:S132"/>
    <mergeCell ref="T132:V132"/>
    <mergeCell ref="N133:O133"/>
    <mergeCell ref="P133:Q133"/>
    <mergeCell ref="R133:S133"/>
    <mergeCell ref="T133:V133"/>
    <mergeCell ref="W132:Z132"/>
    <mergeCell ref="A132:C132"/>
    <mergeCell ref="D132:F132"/>
    <mergeCell ref="G132:J132"/>
    <mergeCell ref="K132:M132"/>
    <mergeCell ref="A130:M130"/>
    <mergeCell ref="N130:AA130"/>
    <mergeCell ref="A131:M131"/>
    <mergeCell ref="N131:AA131"/>
    <mergeCell ref="W128:Z128"/>
    <mergeCell ref="A129:C129"/>
    <mergeCell ref="D129:F129"/>
    <mergeCell ref="G129:J129"/>
    <mergeCell ref="K129:M129"/>
    <mergeCell ref="N129:O129"/>
    <mergeCell ref="P129:Q129"/>
    <mergeCell ref="R129:S129"/>
    <mergeCell ref="T129:V129"/>
    <mergeCell ref="W129:Z129"/>
    <mergeCell ref="N128:O128"/>
    <mergeCell ref="P128:Q128"/>
    <mergeCell ref="R128:S128"/>
    <mergeCell ref="T128:V128"/>
    <mergeCell ref="A128:C128"/>
    <mergeCell ref="D128:F128"/>
    <mergeCell ref="G128:J128"/>
    <mergeCell ref="K128:M128"/>
    <mergeCell ref="A126:M126"/>
    <mergeCell ref="N126:AA126"/>
    <mergeCell ref="A127:M127"/>
    <mergeCell ref="N127:AA127"/>
    <mergeCell ref="W124:Z124"/>
    <mergeCell ref="A125:C125"/>
    <mergeCell ref="D125:F125"/>
    <mergeCell ref="G125:J125"/>
    <mergeCell ref="K125:M125"/>
    <mergeCell ref="N125:O125"/>
    <mergeCell ref="P125:Q125"/>
    <mergeCell ref="R125:S125"/>
    <mergeCell ref="T125:V125"/>
    <mergeCell ref="W125:Z125"/>
    <mergeCell ref="N124:O124"/>
    <mergeCell ref="P124:Q124"/>
    <mergeCell ref="R124:S124"/>
    <mergeCell ref="T124:V124"/>
    <mergeCell ref="A124:C124"/>
    <mergeCell ref="D124:F124"/>
    <mergeCell ref="G124:J124"/>
    <mergeCell ref="K124:M124"/>
    <mergeCell ref="A122:M122"/>
    <mergeCell ref="N122:AA122"/>
    <mergeCell ref="A123:M123"/>
    <mergeCell ref="N123:AA123"/>
    <mergeCell ref="W120:Z120"/>
    <mergeCell ref="A121:C121"/>
    <mergeCell ref="D121:F121"/>
    <mergeCell ref="G121:J121"/>
    <mergeCell ref="K121:M121"/>
    <mergeCell ref="N121:O121"/>
    <mergeCell ref="P121:Q121"/>
    <mergeCell ref="R121:S121"/>
    <mergeCell ref="T121:V121"/>
    <mergeCell ref="W121:Z121"/>
    <mergeCell ref="N120:O120"/>
    <mergeCell ref="P120:Q120"/>
    <mergeCell ref="R120:S120"/>
    <mergeCell ref="T120:V120"/>
    <mergeCell ref="A120:C120"/>
    <mergeCell ref="D120:F120"/>
    <mergeCell ref="G120:J120"/>
    <mergeCell ref="K120:M120"/>
    <mergeCell ref="A118:M118"/>
    <mergeCell ref="N118:AA118"/>
    <mergeCell ref="A119:M119"/>
    <mergeCell ref="N119:AA119"/>
    <mergeCell ref="W116:Z116"/>
    <mergeCell ref="A117:C117"/>
    <mergeCell ref="D117:F117"/>
    <mergeCell ref="G117:J117"/>
    <mergeCell ref="K117:M117"/>
    <mergeCell ref="N117:O117"/>
    <mergeCell ref="P117:Q117"/>
    <mergeCell ref="R117:S117"/>
    <mergeCell ref="T117:V117"/>
    <mergeCell ref="W117:Z117"/>
    <mergeCell ref="N116:O116"/>
    <mergeCell ref="P116:Q116"/>
    <mergeCell ref="R116:S116"/>
    <mergeCell ref="T116:V116"/>
    <mergeCell ref="A116:C116"/>
    <mergeCell ref="D116:F116"/>
    <mergeCell ref="G116:J116"/>
    <mergeCell ref="K116:M116"/>
    <mergeCell ref="A114:M114"/>
    <mergeCell ref="N114:AA114"/>
    <mergeCell ref="A115:M115"/>
    <mergeCell ref="N115:AA115"/>
    <mergeCell ref="W112:Z112"/>
    <mergeCell ref="A113:C113"/>
    <mergeCell ref="D113:F113"/>
    <mergeCell ref="G113:J113"/>
    <mergeCell ref="K113:M113"/>
    <mergeCell ref="N113:O113"/>
    <mergeCell ref="P113:Q113"/>
    <mergeCell ref="R113:S113"/>
    <mergeCell ref="T113:V113"/>
    <mergeCell ref="W113:Z113"/>
    <mergeCell ref="N112:O112"/>
    <mergeCell ref="P112:Q112"/>
    <mergeCell ref="R112:S112"/>
    <mergeCell ref="T112:V112"/>
    <mergeCell ref="A112:C112"/>
    <mergeCell ref="D112:F112"/>
    <mergeCell ref="G112:J112"/>
    <mergeCell ref="K112:M112"/>
    <mergeCell ref="A110:M110"/>
    <mergeCell ref="N110:AA110"/>
    <mergeCell ref="A111:M111"/>
    <mergeCell ref="N111:AA111"/>
    <mergeCell ref="W108:Z108"/>
    <mergeCell ref="A109:C109"/>
    <mergeCell ref="D109:F109"/>
    <mergeCell ref="G109:J109"/>
    <mergeCell ref="K109:M109"/>
    <mergeCell ref="N109:O109"/>
    <mergeCell ref="P109:Q109"/>
    <mergeCell ref="R109:S109"/>
    <mergeCell ref="T109:V109"/>
    <mergeCell ref="W109:Z109"/>
    <mergeCell ref="N108:O108"/>
    <mergeCell ref="P108:Q108"/>
    <mergeCell ref="R108:S108"/>
    <mergeCell ref="T108:V108"/>
    <mergeCell ref="A108:C108"/>
    <mergeCell ref="D108:F108"/>
    <mergeCell ref="G108:J108"/>
    <mergeCell ref="K108:M108"/>
    <mergeCell ref="W105:Z105"/>
    <mergeCell ref="A106:M106"/>
    <mergeCell ref="N106:AA106"/>
    <mergeCell ref="A107:M107"/>
    <mergeCell ref="N107:AA107"/>
    <mergeCell ref="N105:O105"/>
    <mergeCell ref="P105:Q105"/>
    <mergeCell ref="R105:S105"/>
    <mergeCell ref="T105:V105"/>
    <mergeCell ref="A105:C105"/>
    <mergeCell ref="D105:F105"/>
    <mergeCell ref="G105:J105"/>
    <mergeCell ref="K105:M105"/>
    <mergeCell ref="B102:AA103"/>
    <mergeCell ref="A104:C104"/>
    <mergeCell ref="D104:F104"/>
    <mergeCell ref="G104:J104"/>
    <mergeCell ref="K104:M104"/>
    <mergeCell ref="N104:O104"/>
    <mergeCell ref="P104:Q104"/>
    <mergeCell ref="R104:S104"/>
    <mergeCell ref="T104:V104"/>
    <mergeCell ref="W104:Z104"/>
    <mergeCell ref="N100:P100"/>
    <mergeCell ref="Q100:R100"/>
    <mergeCell ref="S100:U100"/>
    <mergeCell ref="V100:AA100"/>
    <mergeCell ref="A100:C100"/>
    <mergeCell ref="D100:E100"/>
    <mergeCell ref="F100:I100"/>
    <mergeCell ref="K100:M100"/>
    <mergeCell ref="N99:P99"/>
    <mergeCell ref="Q99:R99"/>
    <mergeCell ref="S99:U99"/>
    <mergeCell ref="V99:AA99"/>
    <mergeCell ref="A99:C99"/>
    <mergeCell ref="D99:E99"/>
    <mergeCell ref="F99:I99"/>
    <mergeCell ref="K99:M99"/>
    <mergeCell ref="N98:P98"/>
    <mergeCell ref="Q98:R98"/>
    <mergeCell ref="S98:U98"/>
    <mergeCell ref="V98:AA98"/>
    <mergeCell ref="A98:C98"/>
    <mergeCell ref="D98:E98"/>
    <mergeCell ref="F98:I98"/>
    <mergeCell ref="K98:M98"/>
    <mergeCell ref="N97:P97"/>
    <mergeCell ref="Q97:R97"/>
    <mergeCell ref="S97:U97"/>
    <mergeCell ref="V97:AA97"/>
    <mergeCell ref="A97:C97"/>
    <mergeCell ref="D97:E97"/>
    <mergeCell ref="F97:I97"/>
    <mergeCell ref="K97:M97"/>
    <mergeCell ref="N96:P96"/>
    <mergeCell ref="Q96:R96"/>
    <mergeCell ref="S96:U96"/>
    <mergeCell ref="V96:AA96"/>
    <mergeCell ref="A96:C96"/>
    <mergeCell ref="D96:E96"/>
    <mergeCell ref="F96:I96"/>
    <mergeCell ref="K96:M96"/>
    <mergeCell ref="N95:P95"/>
    <mergeCell ref="Q95:R95"/>
    <mergeCell ref="S95:U95"/>
    <mergeCell ref="V95:AA95"/>
    <mergeCell ref="A95:C95"/>
    <mergeCell ref="D95:E95"/>
    <mergeCell ref="F95:I95"/>
    <mergeCell ref="K95:M95"/>
    <mergeCell ref="N94:P94"/>
    <mergeCell ref="Q94:R94"/>
    <mergeCell ref="S94:U94"/>
    <mergeCell ref="V94:AA94"/>
    <mergeCell ref="A94:C94"/>
    <mergeCell ref="D94:E94"/>
    <mergeCell ref="F94:I94"/>
    <mergeCell ref="K94:M94"/>
    <mergeCell ref="N93:P93"/>
    <mergeCell ref="Q93:R93"/>
    <mergeCell ref="S93:U93"/>
    <mergeCell ref="V93:AA93"/>
    <mergeCell ref="A93:C93"/>
    <mergeCell ref="D93:E93"/>
    <mergeCell ref="F93:I93"/>
    <mergeCell ref="K93:M93"/>
    <mergeCell ref="N92:P92"/>
    <mergeCell ref="Q92:R92"/>
    <mergeCell ref="S92:U92"/>
    <mergeCell ref="V92:AA92"/>
    <mergeCell ref="A92:C92"/>
    <mergeCell ref="D92:E92"/>
    <mergeCell ref="F92:I92"/>
    <mergeCell ref="K92:M92"/>
    <mergeCell ref="N91:P91"/>
    <mergeCell ref="Q91:R91"/>
    <mergeCell ref="S91:U91"/>
    <mergeCell ref="V91:AA91"/>
    <mergeCell ref="A91:C91"/>
    <mergeCell ref="D91:E91"/>
    <mergeCell ref="F91:I91"/>
    <mergeCell ref="K91:M91"/>
    <mergeCell ref="N90:P90"/>
    <mergeCell ref="Q90:R90"/>
    <mergeCell ref="S90:U90"/>
    <mergeCell ref="V90:AA90"/>
    <mergeCell ref="A90:C90"/>
    <mergeCell ref="D90:E90"/>
    <mergeCell ref="F90:I90"/>
    <mergeCell ref="K90:M90"/>
    <mergeCell ref="N89:P89"/>
    <mergeCell ref="Q89:R89"/>
    <mergeCell ref="S89:U89"/>
    <mergeCell ref="V89:AA89"/>
    <mergeCell ref="A89:C89"/>
    <mergeCell ref="D89:E89"/>
    <mergeCell ref="F89:I89"/>
    <mergeCell ref="K89:M89"/>
    <mergeCell ref="N88:P88"/>
    <mergeCell ref="Q88:R88"/>
    <mergeCell ref="S88:U88"/>
    <mergeCell ref="V88:AA88"/>
    <mergeCell ref="A88:C88"/>
    <mergeCell ref="D88:E88"/>
    <mergeCell ref="F88:I88"/>
    <mergeCell ref="K88:M88"/>
    <mergeCell ref="N87:P87"/>
    <mergeCell ref="Q87:R87"/>
    <mergeCell ref="S87:U87"/>
    <mergeCell ref="V87:AA87"/>
    <mergeCell ref="A87:C87"/>
    <mergeCell ref="D87:E87"/>
    <mergeCell ref="F87:I87"/>
    <mergeCell ref="K87:M87"/>
    <mergeCell ref="N86:P86"/>
    <mergeCell ref="Q86:R86"/>
    <mergeCell ref="S86:U86"/>
    <mergeCell ref="V86:AA86"/>
    <mergeCell ref="A86:C86"/>
    <mergeCell ref="D86:E86"/>
    <mergeCell ref="F86:I86"/>
    <mergeCell ref="K86:M86"/>
    <mergeCell ref="N85:P85"/>
    <mergeCell ref="Q85:R85"/>
    <mergeCell ref="S85:U85"/>
    <mergeCell ref="V85:AA85"/>
    <mergeCell ref="A85:C85"/>
    <mergeCell ref="D85:E85"/>
    <mergeCell ref="F85:I85"/>
    <mergeCell ref="K85:M85"/>
    <mergeCell ref="N84:P84"/>
    <mergeCell ref="Q84:R84"/>
    <mergeCell ref="S84:U84"/>
    <mergeCell ref="V84:AA84"/>
    <mergeCell ref="A84:C84"/>
    <mergeCell ref="D84:E84"/>
    <mergeCell ref="F84:I84"/>
    <mergeCell ref="K84:M84"/>
    <mergeCell ref="N83:P83"/>
    <mergeCell ref="Q83:R83"/>
    <mergeCell ref="S83:U83"/>
    <mergeCell ref="V83:AA83"/>
    <mergeCell ref="A83:C83"/>
    <mergeCell ref="D83:E83"/>
    <mergeCell ref="F83:I83"/>
    <mergeCell ref="K83:M83"/>
    <mergeCell ref="N82:P82"/>
    <mergeCell ref="Q82:R82"/>
    <mergeCell ref="S82:U82"/>
    <mergeCell ref="V82:AA82"/>
    <mergeCell ref="A82:C82"/>
    <mergeCell ref="D82:E82"/>
    <mergeCell ref="F82:I82"/>
    <mergeCell ref="K82:M82"/>
    <mergeCell ref="N81:P81"/>
    <mergeCell ref="Q81:R81"/>
    <mergeCell ref="S81:U81"/>
    <mergeCell ref="V81:AA81"/>
    <mergeCell ref="A81:C81"/>
    <mergeCell ref="D81:E81"/>
    <mergeCell ref="F81:I81"/>
    <mergeCell ref="K81:M81"/>
    <mergeCell ref="N80:P80"/>
    <mergeCell ref="Q80:R80"/>
    <mergeCell ref="S80:U80"/>
    <mergeCell ref="V80:AA80"/>
    <mergeCell ref="A80:C80"/>
    <mergeCell ref="D80:E80"/>
    <mergeCell ref="F80:I80"/>
    <mergeCell ref="K80:M80"/>
    <mergeCell ref="N79:P79"/>
    <mergeCell ref="Q79:R79"/>
    <mergeCell ref="S79:U79"/>
    <mergeCell ref="V79:AA79"/>
    <mergeCell ref="A79:C79"/>
    <mergeCell ref="D79:E79"/>
    <mergeCell ref="F79:I79"/>
    <mergeCell ref="K79:M79"/>
    <mergeCell ref="N78:P78"/>
    <mergeCell ref="Q78:R78"/>
    <mergeCell ref="S78:U78"/>
    <mergeCell ref="V78:AA78"/>
    <mergeCell ref="A78:C78"/>
    <mergeCell ref="D78:E78"/>
    <mergeCell ref="F78:I78"/>
    <mergeCell ref="K78:M78"/>
    <mergeCell ref="N77:P77"/>
    <mergeCell ref="Q77:R77"/>
    <mergeCell ref="S77:U77"/>
    <mergeCell ref="V77:AA77"/>
    <mergeCell ref="A77:C77"/>
    <mergeCell ref="D77:E77"/>
    <mergeCell ref="F77:I77"/>
    <mergeCell ref="K77:M77"/>
    <mergeCell ref="N76:P76"/>
    <mergeCell ref="Q76:R76"/>
    <mergeCell ref="S76:U76"/>
    <mergeCell ref="V76:AA76"/>
    <mergeCell ref="A76:C76"/>
    <mergeCell ref="D76:E76"/>
    <mergeCell ref="F76:I76"/>
    <mergeCell ref="K76:M76"/>
    <mergeCell ref="N75:P75"/>
    <mergeCell ref="Q75:R75"/>
    <mergeCell ref="S75:U75"/>
    <mergeCell ref="V75:AA75"/>
    <mergeCell ref="A75:C75"/>
    <mergeCell ref="D75:E75"/>
    <mergeCell ref="F75:I75"/>
    <mergeCell ref="K75:M75"/>
    <mergeCell ref="N74:P74"/>
    <mergeCell ref="Q74:R74"/>
    <mergeCell ref="S74:U74"/>
    <mergeCell ref="V74:AA74"/>
    <mergeCell ref="A74:C74"/>
    <mergeCell ref="D74:E74"/>
    <mergeCell ref="F74:I74"/>
    <mergeCell ref="K74:M74"/>
    <mergeCell ref="N73:P73"/>
    <mergeCell ref="Q73:R73"/>
    <mergeCell ref="S73:U73"/>
    <mergeCell ref="V73:AA73"/>
    <mergeCell ref="A73:C73"/>
    <mergeCell ref="D73:E73"/>
    <mergeCell ref="F73:I73"/>
    <mergeCell ref="K73:M73"/>
    <mergeCell ref="V71:AA71"/>
    <mergeCell ref="A72:C72"/>
    <mergeCell ref="D72:E72"/>
    <mergeCell ref="F72:I72"/>
    <mergeCell ref="K72:M72"/>
    <mergeCell ref="N72:P72"/>
    <mergeCell ref="Q72:R72"/>
    <mergeCell ref="S72:U72"/>
    <mergeCell ref="V72:AA72"/>
    <mergeCell ref="K71:M71"/>
    <mergeCell ref="N71:P71"/>
    <mergeCell ref="Q71:R71"/>
    <mergeCell ref="S71:U71"/>
    <mergeCell ref="B69:C70"/>
    <mergeCell ref="A71:C71"/>
    <mergeCell ref="D71:E71"/>
    <mergeCell ref="F71:I71"/>
    <mergeCell ref="V23:X23"/>
    <mergeCell ref="Y22:AA22"/>
    <mergeCell ref="Y23:AA23"/>
    <mergeCell ref="V21:X21"/>
    <mergeCell ref="Y20:AA20"/>
    <mergeCell ref="Y21:AA21"/>
    <mergeCell ref="V22:X22"/>
    <mergeCell ref="Q62:U62"/>
    <mergeCell ref="V20:X20"/>
    <mergeCell ref="G47:T47"/>
    <mergeCell ref="F61:H61"/>
    <mergeCell ref="I61:J61"/>
    <mergeCell ref="K61:P61"/>
    <mergeCell ref="Q61:U61"/>
    <mergeCell ref="V16:X16"/>
    <mergeCell ref="V17:X17"/>
    <mergeCell ref="Y16:AA16"/>
    <mergeCell ref="Y17:AA17"/>
    <mergeCell ref="V18:X18"/>
    <mergeCell ref="V19:X19"/>
    <mergeCell ref="Y18:AA18"/>
    <mergeCell ref="Y19:AA19"/>
    <mergeCell ref="W67:AA67"/>
    <mergeCell ref="W53:AA53"/>
    <mergeCell ref="W59:AA59"/>
    <mergeCell ref="W65:AA65"/>
    <mergeCell ref="W60:AA60"/>
    <mergeCell ref="W61:AA61"/>
    <mergeCell ref="W64:AA64"/>
    <mergeCell ref="W66:AA66"/>
    <mergeCell ref="W58:AA58"/>
    <mergeCell ref="K64:P64"/>
    <mergeCell ref="Q64:U64"/>
    <mergeCell ref="F63:H63"/>
    <mergeCell ref="I63:J63"/>
    <mergeCell ref="K63:P63"/>
    <mergeCell ref="Q63:U63"/>
    <mergeCell ref="A50:D67"/>
    <mergeCell ref="A48:D49"/>
    <mergeCell ref="F64:H64"/>
    <mergeCell ref="I64:J64"/>
    <mergeCell ref="F62:H62"/>
    <mergeCell ref="I62:J62"/>
    <mergeCell ref="G48:T48"/>
    <mergeCell ref="G49:T49"/>
    <mergeCell ref="G50:T50"/>
    <mergeCell ref="F67:H67"/>
    <mergeCell ref="I67:J67"/>
    <mergeCell ref="K67:P67"/>
    <mergeCell ref="Q67:U67"/>
    <mergeCell ref="F66:H66"/>
    <mergeCell ref="I66:J66"/>
    <mergeCell ref="K66:P66"/>
    <mergeCell ref="Q66:U66"/>
    <mergeCell ref="F65:H65"/>
    <mergeCell ref="I65:J65"/>
    <mergeCell ref="K65:P65"/>
    <mergeCell ref="Q65:U65"/>
    <mergeCell ref="F60:H60"/>
    <mergeCell ref="I60:J60"/>
    <mergeCell ref="K60:P60"/>
    <mergeCell ref="Q60:U60"/>
    <mergeCell ref="F59:H59"/>
    <mergeCell ref="I59:J59"/>
    <mergeCell ref="K59:P59"/>
    <mergeCell ref="Q59:U59"/>
    <mergeCell ref="K57:P57"/>
    <mergeCell ref="Q57:U57"/>
    <mergeCell ref="F58:H58"/>
    <mergeCell ref="I58:J58"/>
    <mergeCell ref="K58:P58"/>
    <mergeCell ref="Q58:U58"/>
    <mergeCell ref="W62:Z63"/>
    <mergeCell ref="W52:AA52"/>
    <mergeCell ref="W54:AA54"/>
    <mergeCell ref="W55:AA55"/>
    <mergeCell ref="W48:AA49"/>
    <mergeCell ref="F47:F51"/>
    <mergeCell ref="W50:Z51"/>
    <mergeCell ref="W56:Z57"/>
    <mergeCell ref="F56:H56"/>
    <mergeCell ref="I56:J56"/>
    <mergeCell ref="K56:P56"/>
    <mergeCell ref="Q56:U56"/>
    <mergeCell ref="F53:M54"/>
    <mergeCell ref="F55:H55"/>
    <mergeCell ref="T45:U46"/>
    <mergeCell ref="V45:V46"/>
    <mergeCell ref="G51:T51"/>
    <mergeCell ref="K62:P62"/>
    <mergeCell ref="I55:J55"/>
    <mergeCell ref="K55:P55"/>
    <mergeCell ref="N53:U54"/>
    <mergeCell ref="Q55:U55"/>
    <mergeCell ref="F57:H57"/>
    <mergeCell ref="I57:J57"/>
    <mergeCell ref="W45:Y46"/>
    <mergeCell ref="Z45:AA46"/>
    <mergeCell ref="V43:V44"/>
    <mergeCell ref="W43:Y44"/>
    <mergeCell ref="G43:J44"/>
    <mergeCell ref="T37:U38"/>
    <mergeCell ref="R43:S44"/>
    <mergeCell ref="K43:M44"/>
    <mergeCell ref="T41:U42"/>
    <mergeCell ref="T43:U44"/>
    <mergeCell ref="G45:J46"/>
    <mergeCell ref="K45:M46"/>
    <mergeCell ref="P45:Q46"/>
    <mergeCell ref="R45:S46"/>
    <mergeCell ref="J10:N11"/>
    <mergeCell ref="O10:T11"/>
    <mergeCell ref="I17:T18"/>
    <mergeCell ref="I19:T20"/>
    <mergeCell ref="N29:O30"/>
    <mergeCell ref="N31:O32"/>
    <mergeCell ref="N33:O34"/>
    <mergeCell ref="N35:O36"/>
    <mergeCell ref="J12:N13"/>
    <mergeCell ref="O12:T13"/>
    <mergeCell ref="C14:I15"/>
    <mergeCell ref="J14:N15"/>
    <mergeCell ref="O14:T15"/>
    <mergeCell ref="F27:F36"/>
    <mergeCell ref="F37:F46"/>
    <mergeCell ref="F25:AA26"/>
    <mergeCell ref="N39:O40"/>
    <mergeCell ref="N41:O42"/>
    <mergeCell ref="N43:O44"/>
    <mergeCell ref="N45:O46"/>
    <mergeCell ref="Z43:AA44"/>
    <mergeCell ref="N37:O38"/>
    <mergeCell ref="N27:O28"/>
    <mergeCell ref="P43:Q44"/>
    <mergeCell ref="Z39:AA40"/>
    <mergeCell ref="G41:J42"/>
    <mergeCell ref="K41:M42"/>
    <mergeCell ref="P41:Q42"/>
    <mergeCell ref="R41:S42"/>
    <mergeCell ref="V41:V42"/>
    <mergeCell ref="W41:Y42"/>
    <mergeCell ref="Z41:AA42"/>
    <mergeCell ref="R39:S40"/>
    <mergeCell ref="V39:V40"/>
    <mergeCell ref="W39:Y40"/>
    <mergeCell ref="T39:U40"/>
    <mergeCell ref="G39:J40"/>
    <mergeCell ref="K39:M40"/>
    <mergeCell ref="P39:Q40"/>
    <mergeCell ref="AA35:AA36"/>
    <mergeCell ref="Z37:AA38"/>
    <mergeCell ref="V37:V38"/>
    <mergeCell ref="W37:Y38"/>
    <mergeCell ref="R37:S38"/>
    <mergeCell ref="K35:M36"/>
    <mergeCell ref="P35:Q36"/>
    <mergeCell ref="AA31:AA32"/>
    <mergeCell ref="S33:U34"/>
    <mergeCell ref="V33:W34"/>
    <mergeCell ref="X33:Z34"/>
    <mergeCell ref="AA33:AA34"/>
    <mergeCell ref="V31:W32"/>
    <mergeCell ref="X31:Z32"/>
    <mergeCell ref="V27:W28"/>
    <mergeCell ref="X27:Z28"/>
    <mergeCell ref="S29:U30"/>
    <mergeCell ref="V29:W30"/>
    <mergeCell ref="X29:Z30"/>
    <mergeCell ref="AA29:AA30"/>
    <mergeCell ref="S31:U32"/>
    <mergeCell ref="G37:J38"/>
    <mergeCell ref="K37:M38"/>
    <mergeCell ref="P37:Q38"/>
    <mergeCell ref="R35:R36"/>
    <mergeCell ref="S35:U36"/>
    <mergeCell ref="V35:W36"/>
    <mergeCell ref="X35:Z36"/>
    <mergeCell ref="G35:J36"/>
    <mergeCell ref="G33:J34"/>
    <mergeCell ref="K33:M34"/>
    <mergeCell ref="P33:Q34"/>
    <mergeCell ref="R31:R32"/>
    <mergeCell ref="G31:J32"/>
    <mergeCell ref="K31:M32"/>
    <mergeCell ref="P31:Q32"/>
    <mergeCell ref="R33:R34"/>
    <mergeCell ref="AA27:AA28"/>
    <mergeCell ref="G29:J30"/>
    <mergeCell ref="K29:M30"/>
    <mergeCell ref="P29:Q30"/>
    <mergeCell ref="R29:R30"/>
    <mergeCell ref="S27:U28"/>
    <mergeCell ref="R27:R28"/>
    <mergeCell ref="P27:Q28"/>
    <mergeCell ref="G27:J28"/>
    <mergeCell ref="K27:M28"/>
    <mergeCell ref="F17:H18"/>
    <mergeCell ref="A6:C7"/>
    <mergeCell ref="D6:T7"/>
    <mergeCell ref="P23:P24"/>
    <mergeCell ref="K21:O22"/>
    <mergeCell ref="K23:O24"/>
    <mergeCell ref="P21:P22"/>
    <mergeCell ref="A17:B17"/>
    <mergeCell ref="C17:D17"/>
    <mergeCell ref="C10:I11"/>
    <mergeCell ref="F21:J22"/>
    <mergeCell ref="H23:J24"/>
    <mergeCell ref="C20:D20"/>
    <mergeCell ref="C21:D21"/>
    <mergeCell ref="C24:D24"/>
    <mergeCell ref="F19:H20"/>
    <mergeCell ref="F23:G24"/>
    <mergeCell ref="C28:D28"/>
    <mergeCell ref="C31:D31"/>
    <mergeCell ref="C32:D32"/>
    <mergeCell ref="C33:D33"/>
    <mergeCell ref="B29:C30"/>
    <mergeCell ref="A28:B28"/>
    <mergeCell ref="A31:B31"/>
    <mergeCell ref="A25:B25"/>
    <mergeCell ref="A26:B26"/>
    <mergeCell ref="A27:B27"/>
    <mergeCell ref="C26:D26"/>
    <mergeCell ref="C27:D27"/>
    <mergeCell ref="A24:B24"/>
    <mergeCell ref="A44:A45"/>
    <mergeCell ref="B44:C45"/>
    <mergeCell ref="A40:B40"/>
    <mergeCell ref="A41:B41"/>
    <mergeCell ref="A42:B42"/>
    <mergeCell ref="A43:B43"/>
    <mergeCell ref="C40:D40"/>
    <mergeCell ref="C25:D25"/>
    <mergeCell ref="A29:A30"/>
    <mergeCell ref="A35:A36"/>
    <mergeCell ref="A34:B34"/>
    <mergeCell ref="A32:B32"/>
    <mergeCell ref="A33:B33"/>
    <mergeCell ref="B35:C36"/>
    <mergeCell ref="C34:D34"/>
    <mergeCell ref="A10:B11"/>
    <mergeCell ref="A18:A19"/>
    <mergeCell ref="B18:C19"/>
    <mergeCell ref="A22:A23"/>
    <mergeCell ref="B22:C23"/>
    <mergeCell ref="A20:B20"/>
    <mergeCell ref="A21:B21"/>
    <mergeCell ref="A12:B13"/>
    <mergeCell ref="A14:B15"/>
    <mergeCell ref="C12:I13"/>
    <mergeCell ref="C41:D41"/>
    <mergeCell ref="A46:B46"/>
    <mergeCell ref="C42:D42"/>
    <mergeCell ref="C43:D43"/>
    <mergeCell ref="C46:D46"/>
    <mergeCell ref="A37:B37"/>
    <mergeCell ref="A38:B38"/>
    <mergeCell ref="A39:B39"/>
    <mergeCell ref="C38:D38"/>
    <mergeCell ref="C39:D39"/>
    <mergeCell ref="C37:D37"/>
    <mergeCell ref="M8:O9"/>
    <mergeCell ref="P8:T9"/>
    <mergeCell ref="AF3:AJ3"/>
    <mergeCell ref="AC1:AJ1"/>
    <mergeCell ref="AC3:AC4"/>
    <mergeCell ref="AD3:AD4"/>
    <mergeCell ref="AE3:AE4"/>
  </mergeCells>
  <conditionalFormatting sqref="Y16:AA23 D6:G8 H6:J7 K6:L8 M6:T7">
    <cfRule type="cellIs" priority="1" dxfId="0" operator="equal" stopIfTrue="1">
      <formula>0</formula>
    </cfRule>
  </conditionalFormatting>
  <dataValidations count="6">
    <dataValidation type="list" allowBlank="1" showInputMessage="1" showErrorMessage="1" sqref="C10:T11">
      <formula1>$AC$5:$AC$35</formula1>
    </dataValidation>
    <dataValidation allowBlank="1" showInputMessage="1" showErrorMessage="1" imeMode="on" sqref="G39:O44 K6:L8 X29:Z36 C12:T13 I17:T20 Y16:AA23 G47:M51 I56:U67 W50:AA67 A50:D50 M6:Q7 H6:J7 D6:G8 G29:O36 R6:T7"/>
    <dataValidation allowBlank="1" showInputMessage="1" showErrorMessage="1" imeMode="off" sqref="P39:Y44 P29:W36"/>
    <dataValidation type="list" allowBlank="1" showInputMessage="1" showErrorMessage="1" sqref="C20:D21 C24:D28 C31:D34 C37:D43 C46:D46">
      <formula1>$AC$37:$AC$39</formula1>
    </dataValidation>
    <dataValidation type="list" allowBlank="1" showInputMessage="1" showErrorMessage="1" sqref="F56:H67">
      <formula1>$AC$45:$AC$48</formula1>
    </dataValidation>
    <dataValidation type="list" allowBlank="1" showInputMessage="1" showErrorMessage="1" sqref="G105:J105 G109:J109 G113:J113 G117:J117 G121:J121 G125:J125 G129:J129 G133:J133">
      <formula1>$AC$37:$AC$43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1">
      <selection activeCell="G33" sqref="G33:J34"/>
    </sheetView>
  </sheetViews>
  <sheetFormatPr defaultColWidth="9.00390625" defaultRowHeight="13.5"/>
  <cols>
    <col min="1" max="1" width="5.00390625" style="2" bestFit="1" customWidth="1"/>
    <col min="2" max="2" width="3.75390625" style="2" customWidth="1"/>
    <col min="3" max="3" width="5.00390625" style="2" customWidth="1"/>
    <col min="4" max="4" width="4.375" style="2" customWidth="1"/>
    <col min="5" max="5" width="1.25" style="2" customWidth="1"/>
    <col min="6" max="8" width="2.50390625" style="2" customWidth="1"/>
    <col min="9" max="9" width="1.25" style="2" customWidth="1"/>
    <col min="10" max="10" width="8.75390625" style="2" customWidth="1"/>
    <col min="11" max="13" width="2.50390625" style="2" customWidth="1"/>
    <col min="14" max="14" width="3.125" style="2" customWidth="1"/>
    <col min="15" max="15" width="2.50390625" style="2" customWidth="1"/>
    <col min="16" max="16" width="5.00390625" style="2" customWidth="1"/>
    <col min="17" max="17" width="1.875" style="2" customWidth="1"/>
    <col min="18" max="18" width="4.375" style="2" customWidth="1"/>
    <col min="19" max="19" width="2.50390625" style="2" customWidth="1"/>
    <col min="20" max="20" width="3.125" style="2" customWidth="1"/>
    <col min="21" max="21" width="0.6171875" style="2" customWidth="1"/>
    <col min="22" max="22" width="3.75390625" style="2" customWidth="1"/>
    <col min="23" max="24" width="0.6171875" style="2" customWidth="1"/>
    <col min="25" max="25" width="2.50390625" style="2" customWidth="1"/>
    <col min="26" max="26" width="1.25" style="2" customWidth="1"/>
    <col min="27" max="27" width="12.50390625" style="2" customWidth="1"/>
    <col min="28" max="28" width="9.375" style="2" customWidth="1"/>
    <col min="29" max="29" width="21.875" style="2" hidden="1" customWidth="1"/>
    <col min="30" max="30" width="11.00390625" style="2" hidden="1" customWidth="1"/>
    <col min="31" max="31" width="11.375" style="2" hidden="1" customWidth="1"/>
    <col min="32" max="36" width="4.75390625" style="2" hidden="1" customWidth="1"/>
    <col min="37" max="16384" width="9.00390625" style="2" customWidth="1"/>
  </cols>
  <sheetData>
    <row r="1" spans="29:36" ht="12" customHeight="1">
      <c r="AC1" s="213"/>
      <c r="AD1" s="213"/>
      <c r="AE1" s="213"/>
      <c r="AF1" s="213"/>
      <c r="AG1" s="213"/>
      <c r="AH1" s="213"/>
      <c r="AI1" s="213"/>
      <c r="AJ1" s="213"/>
    </row>
    <row r="2" ht="12" customHeight="1"/>
    <row r="3" spans="29:36" ht="12" customHeight="1">
      <c r="AC3" s="214" t="s">
        <v>253</v>
      </c>
      <c r="AD3" s="214" t="s">
        <v>0</v>
      </c>
      <c r="AE3" s="214" t="s">
        <v>1</v>
      </c>
      <c r="AF3" s="212" t="s">
        <v>2</v>
      </c>
      <c r="AG3" s="212"/>
      <c r="AH3" s="212"/>
      <c r="AI3" s="212"/>
      <c r="AJ3" s="212"/>
    </row>
    <row r="4" spans="29:36" ht="12" customHeight="1">
      <c r="AC4" s="215"/>
      <c r="AD4" s="215"/>
      <c r="AE4" s="215"/>
      <c r="AF4" s="1" t="s">
        <v>3</v>
      </c>
      <c r="AG4" s="1" t="s">
        <v>4</v>
      </c>
      <c r="AH4" s="1" t="s">
        <v>5</v>
      </c>
      <c r="AI4" s="1" t="s">
        <v>6</v>
      </c>
      <c r="AJ4" s="1" t="s">
        <v>7</v>
      </c>
    </row>
    <row r="5" spans="29:36" ht="12" customHeight="1">
      <c r="AC5" s="2" t="s">
        <v>196</v>
      </c>
      <c r="AD5" s="2" t="s">
        <v>8</v>
      </c>
      <c r="AE5" s="3" t="s">
        <v>35</v>
      </c>
      <c r="AF5" s="1">
        <v>3</v>
      </c>
      <c r="AG5" s="1">
        <v>5</v>
      </c>
      <c r="AH5" s="1">
        <v>5</v>
      </c>
      <c r="AI5" s="1">
        <v>2</v>
      </c>
      <c r="AJ5" s="1">
        <v>4</v>
      </c>
    </row>
    <row r="6" spans="1:36" ht="12" customHeight="1">
      <c r="A6" s="180" t="s">
        <v>93</v>
      </c>
      <c r="B6" s="181"/>
      <c r="C6" s="181"/>
      <c r="D6" s="183">
        <f>エピックシート!E7</f>
        <v>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AC6" s="2" t="s">
        <v>254</v>
      </c>
      <c r="AD6" s="2" t="s">
        <v>9</v>
      </c>
      <c r="AE6" s="3" t="s">
        <v>36</v>
      </c>
      <c r="AF6" s="1">
        <v>2</v>
      </c>
      <c r="AG6" s="1">
        <v>5</v>
      </c>
      <c r="AH6" s="1">
        <v>3</v>
      </c>
      <c r="AI6" s="1">
        <v>5</v>
      </c>
      <c r="AJ6" s="1">
        <v>4</v>
      </c>
    </row>
    <row r="7" spans="1:36" ht="12" customHeight="1">
      <c r="A7" s="181"/>
      <c r="B7" s="181"/>
      <c r="C7" s="182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AC7" s="2" t="s">
        <v>255</v>
      </c>
      <c r="AD7" s="2" t="s">
        <v>10</v>
      </c>
      <c r="AE7" s="3" t="s">
        <v>37</v>
      </c>
      <c r="AF7" s="1">
        <v>4</v>
      </c>
      <c r="AG7" s="1">
        <v>4</v>
      </c>
      <c r="AH7" s="1">
        <v>2</v>
      </c>
      <c r="AI7" s="1">
        <v>5</v>
      </c>
      <c r="AJ7" s="1">
        <v>4</v>
      </c>
    </row>
    <row r="8" spans="1:36" ht="12" customHeight="1">
      <c r="A8" s="217"/>
      <c r="B8" s="217"/>
      <c r="C8" s="217"/>
      <c r="D8" s="221"/>
      <c r="E8" s="221"/>
      <c r="F8" s="221"/>
      <c r="G8" s="221"/>
      <c r="H8" s="228"/>
      <c r="I8" s="228"/>
      <c r="J8" s="228"/>
      <c r="K8" s="34"/>
      <c r="L8" s="34"/>
      <c r="M8" s="224" t="s">
        <v>189</v>
      </c>
      <c r="N8" s="225"/>
      <c r="O8" s="225"/>
      <c r="P8" s="238"/>
      <c r="Q8" s="239"/>
      <c r="R8" s="239"/>
      <c r="S8" s="239"/>
      <c r="T8" s="240"/>
      <c r="AC8" s="2" t="s">
        <v>256</v>
      </c>
      <c r="AD8" s="2" t="s">
        <v>11</v>
      </c>
      <c r="AE8" s="3" t="s">
        <v>38</v>
      </c>
      <c r="AF8" s="1">
        <v>3</v>
      </c>
      <c r="AG8" s="1">
        <v>3</v>
      </c>
      <c r="AH8" s="1">
        <v>5</v>
      </c>
      <c r="AI8" s="1">
        <v>4</v>
      </c>
      <c r="AJ8" s="1">
        <v>4</v>
      </c>
    </row>
    <row r="9" spans="1:36" ht="12" customHeight="1">
      <c r="A9" s="4"/>
      <c r="B9" s="4"/>
      <c r="C9" s="222"/>
      <c r="D9" s="222"/>
      <c r="E9" s="222"/>
      <c r="F9" s="222"/>
      <c r="G9" s="222"/>
      <c r="H9" s="229"/>
      <c r="I9" s="229"/>
      <c r="J9" s="229"/>
      <c r="K9" s="223"/>
      <c r="L9" s="223"/>
      <c r="M9" s="226"/>
      <c r="N9" s="227"/>
      <c r="O9" s="227"/>
      <c r="P9" s="241"/>
      <c r="Q9" s="242"/>
      <c r="R9" s="242"/>
      <c r="S9" s="242"/>
      <c r="T9" s="243"/>
      <c r="AC9" s="2" t="s">
        <v>257</v>
      </c>
      <c r="AD9" s="2" t="s">
        <v>12</v>
      </c>
      <c r="AE9" s="3" t="s">
        <v>39</v>
      </c>
      <c r="AF9" s="1">
        <v>3</v>
      </c>
      <c r="AG9" s="1">
        <v>4</v>
      </c>
      <c r="AH9" s="1">
        <v>4</v>
      </c>
      <c r="AI9" s="1">
        <v>4</v>
      </c>
      <c r="AJ9" s="1">
        <v>4</v>
      </c>
    </row>
    <row r="10" spans="1:36" ht="12" customHeight="1">
      <c r="A10" s="210" t="s">
        <v>258</v>
      </c>
      <c r="B10" s="211"/>
      <c r="C10" s="218"/>
      <c r="D10" s="218"/>
      <c r="E10" s="218"/>
      <c r="F10" s="218"/>
      <c r="G10" s="218"/>
      <c r="H10" s="218"/>
      <c r="I10" s="218"/>
      <c r="J10" s="219"/>
      <c r="K10" s="219"/>
      <c r="L10" s="219"/>
      <c r="M10" s="219"/>
      <c r="N10" s="219"/>
      <c r="O10" s="220"/>
      <c r="P10" s="220"/>
      <c r="Q10" s="220"/>
      <c r="R10" s="220"/>
      <c r="S10" s="220"/>
      <c r="T10" s="220"/>
      <c r="AC10" s="2" t="s">
        <v>259</v>
      </c>
      <c r="AD10" s="2" t="s">
        <v>13</v>
      </c>
      <c r="AE10" s="3" t="s">
        <v>40</v>
      </c>
      <c r="AF10" s="1">
        <v>3</v>
      </c>
      <c r="AG10" s="1">
        <v>3</v>
      </c>
      <c r="AH10" s="1">
        <v>4</v>
      </c>
      <c r="AI10" s="1">
        <v>5</v>
      </c>
      <c r="AJ10" s="1">
        <v>4</v>
      </c>
    </row>
    <row r="11" spans="1:36" ht="12" customHeight="1">
      <c r="A11" s="211"/>
      <c r="B11" s="211"/>
      <c r="C11" s="145"/>
      <c r="D11" s="145"/>
      <c r="E11" s="145"/>
      <c r="F11" s="145"/>
      <c r="G11" s="145"/>
      <c r="H11" s="145"/>
      <c r="I11" s="145"/>
      <c r="J11" s="142"/>
      <c r="K11" s="142"/>
      <c r="L11" s="142"/>
      <c r="M11" s="142"/>
      <c r="N11" s="142"/>
      <c r="O11" s="143"/>
      <c r="P11" s="143"/>
      <c r="Q11" s="143"/>
      <c r="R11" s="143"/>
      <c r="S11" s="143"/>
      <c r="T11" s="143"/>
      <c r="AC11" s="2" t="s">
        <v>203</v>
      </c>
      <c r="AD11" s="2" t="s">
        <v>14</v>
      </c>
      <c r="AE11" s="3" t="s">
        <v>41</v>
      </c>
      <c r="AF11" s="1">
        <v>3</v>
      </c>
      <c r="AG11" s="1">
        <v>4</v>
      </c>
      <c r="AH11" s="1">
        <v>5</v>
      </c>
      <c r="AI11" s="1">
        <v>3</v>
      </c>
      <c r="AJ11" s="1">
        <v>4</v>
      </c>
    </row>
    <row r="12" spans="1:36" ht="12" customHeight="1">
      <c r="A12" s="61" t="s">
        <v>97</v>
      </c>
      <c r="B12" s="211"/>
      <c r="C12" s="145"/>
      <c r="D12" s="145"/>
      <c r="E12" s="145"/>
      <c r="F12" s="145"/>
      <c r="G12" s="145"/>
      <c r="H12" s="145"/>
      <c r="I12" s="145"/>
      <c r="J12" s="144"/>
      <c r="K12" s="144"/>
      <c r="L12" s="144"/>
      <c r="M12" s="144"/>
      <c r="N12" s="144"/>
      <c r="O12" s="145"/>
      <c r="P12" s="145"/>
      <c r="Q12" s="145"/>
      <c r="R12" s="145"/>
      <c r="S12" s="145"/>
      <c r="T12" s="145"/>
      <c r="AC12" s="2" t="s">
        <v>204</v>
      </c>
      <c r="AD12" s="2" t="s">
        <v>15</v>
      </c>
      <c r="AE12" s="3" t="s">
        <v>42</v>
      </c>
      <c r="AF12" s="1">
        <v>5</v>
      </c>
      <c r="AG12" s="1">
        <v>4</v>
      </c>
      <c r="AH12" s="1">
        <v>3</v>
      </c>
      <c r="AI12" s="1">
        <v>3</v>
      </c>
      <c r="AJ12" s="1">
        <v>4</v>
      </c>
    </row>
    <row r="13" spans="1:36" ht="12" customHeight="1">
      <c r="A13" s="211"/>
      <c r="B13" s="211"/>
      <c r="C13" s="145"/>
      <c r="D13" s="145"/>
      <c r="E13" s="145"/>
      <c r="F13" s="145"/>
      <c r="G13" s="145"/>
      <c r="H13" s="145"/>
      <c r="I13" s="145"/>
      <c r="J13" s="144"/>
      <c r="K13" s="144"/>
      <c r="L13" s="144"/>
      <c r="M13" s="144"/>
      <c r="N13" s="144"/>
      <c r="O13" s="145"/>
      <c r="P13" s="145"/>
      <c r="Q13" s="145"/>
      <c r="R13" s="145"/>
      <c r="S13" s="145"/>
      <c r="T13" s="145"/>
      <c r="AC13" s="2" t="s">
        <v>205</v>
      </c>
      <c r="AD13" s="2" t="s">
        <v>16</v>
      </c>
      <c r="AE13" s="3" t="s">
        <v>43</v>
      </c>
      <c r="AF13" s="1">
        <v>5</v>
      </c>
      <c r="AG13" s="1">
        <v>5</v>
      </c>
      <c r="AH13" s="1">
        <v>3</v>
      </c>
      <c r="AI13" s="1">
        <v>2</v>
      </c>
      <c r="AJ13" s="1">
        <v>4</v>
      </c>
    </row>
    <row r="14" spans="1:36" ht="12" customHeight="1">
      <c r="A14" s="210" t="s">
        <v>1</v>
      </c>
      <c r="B14" s="210"/>
      <c r="C14" s="146">
        <f>IF(C$10="","",VLOOKUP(C$10,能力値表,3,FALSE))</f>
      </c>
      <c r="D14" s="146"/>
      <c r="E14" s="146"/>
      <c r="F14" s="146"/>
      <c r="G14" s="146"/>
      <c r="H14" s="146">
        <f>IF(H$10="","",VLOOKUP(H$10,能力値表,3,FALSE))</f>
      </c>
      <c r="I14" s="146"/>
      <c r="J14" s="147">
        <f>IF($J$10="","",VLOOKUP($J$10,能力値表,3,FALSE))</f>
      </c>
      <c r="K14" s="147"/>
      <c r="L14" s="147"/>
      <c r="M14" s="147"/>
      <c r="N14" s="147"/>
      <c r="O14" s="148">
        <f>IF(O$10="","",VLOOKUP(O$10,能力値表,3,FALSE))</f>
      </c>
      <c r="P14" s="148"/>
      <c r="Q14" s="148"/>
      <c r="R14" s="148"/>
      <c r="S14" s="148"/>
      <c r="T14" s="148"/>
      <c r="U14" s="12"/>
      <c r="V14" s="12"/>
      <c r="W14" s="12"/>
      <c r="X14" s="12"/>
      <c r="Y14" s="7"/>
      <c r="Z14" s="7"/>
      <c r="AA14" s="12"/>
      <c r="AB14" s="12"/>
      <c r="AC14" s="2" t="s">
        <v>206</v>
      </c>
      <c r="AD14" s="2" t="s">
        <v>17</v>
      </c>
      <c r="AE14" s="3" t="s">
        <v>44</v>
      </c>
      <c r="AF14" s="1">
        <v>2</v>
      </c>
      <c r="AG14" s="1">
        <v>3</v>
      </c>
      <c r="AH14" s="1">
        <v>5</v>
      </c>
      <c r="AI14" s="1">
        <v>5</v>
      </c>
      <c r="AJ14" s="1">
        <v>4</v>
      </c>
    </row>
    <row r="15" spans="1:36" ht="12" customHeight="1">
      <c r="A15" s="181"/>
      <c r="B15" s="181"/>
      <c r="C15" s="146"/>
      <c r="D15" s="146"/>
      <c r="E15" s="146"/>
      <c r="F15" s="146"/>
      <c r="G15" s="146"/>
      <c r="H15" s="146"/>
      <c r="I15" s="146"/>
      <c r="J15" s="147"/>
      <c r="K15" s="147"/>
      <c r="L15" s="147"/>
      <c r="M15" s="147"/>
      <c r="N15" s="147"/>
      <c r="O15" s="148"/>
      <c r="P15" s="148"/>
      <c r="Q15" s="148"/>
      <c r="R15" s="148"/>
      <c r="S15" s="148"/>
      <c r="T15" s="148"/>
      <c r="U15" s="12"/>
      <c r="V15" s="12"/>
      <c r="W15" s="12"/>
      <c r="X15" s="12"/>
      <c r="Y15" s="7"/>
      <c r="Z15" s="7"/>
      <c r="AA15" s="12"/>
      <c r="AB15" s="12"/>
      <c r="AC15" s="2" t="s">
        <v>207</v>
      </c>
      <c r="AD15" s="2" t="s">
        <v>18</v>
      </c>
      <c r="AE15" s="3" t="s">
        <v>45</v>
      </c>
      <c r="AF15" s="1">
        <v>2</v>
      </c>
      <c r="AG15" s="1">
        <v>4</v>
      </c>
      <c r="AH15" s="1">
        <v>5</v>
      </c>
      <c r="AI15" s="1">
        <v>4</v>
      </c>
      <c r="AJ15" s="1">
        <v>4</v>
      </c>
    </row>
    <row r="16" spans="1:36" ht="12" customHeight="1">
      <c r="A16" s="4"/>
      <c r="B16" s="4"/>
      <c r="C16" s="8"/>
      <c r="D16" s="8"/>
      <c r="E16" s="8"/>
      <c r="Q16" s="6"/>
      <c r="R16" s="16"/>
      <c r="S16" s="16"/>
      <c r="T16" s="16"/>
      <c r="U16" s="12"/>
      <c r="V16" s="67" t="s">
        <v>154</v>
      </c>
      <c r="W16" s="68"/>
      <c r="X16" s="68"/>
      <c r="Y16" s="236">
        <f>エピックシート!C13</f>
        <v>0</v>
      </c>
      <c r="Z16" s="236"/>
      <c r="AA16" s="237"/>
      <c r="AB16" s="12"/>
      <c r="AC16" s="2" t="s">
        <v>260</v>
      </c>
      <c r="AD16" s="2" t="s">
        <v>19</v>
      </c>
      <c r="AE16" s="3" t="s">
        <v>46</v>
      </c>
      <c r="AF16" s="1">
        <v>4</v>
      </c>
      <c r="AG16" s="1">
        <v>4</v>
      </c>
      <c r="AH16" s="1">
        <v>3</v>
      </c>
      <c r="AI16" s="1">
        <v>4</v>
      </c>
      <c r="AJ16" s="1">
        <v>4</v>
      </c>
    </row>
    <row r="17" spans="1:36" ht="12" customHeight="1">
      <c r="A17" s="52" t="s">
        <v>2</v>
      </c>
      <c r="B17" s="52"/>
      <c r="C17" s="52" t="s">
        <v>121</v>
      </c>
      <c r="D17" s="193"/>
      <c r="E17" s="13"/>
      <c r="F17" s="174" t="s">
        <v>119</v>
      </c>
      <c r="G17" s="175"/>
      <c r="H17" s="176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2"/>
      <c r="V17" s="67" t="s">
        <v>155</v>
      </c>
      <c r="W17" s="68"/>
      <c r="X17" s="68"/>
      <c r="Y17" s="236">
        <f>(P8-エピックシート!S2)</f>
        <v>0</v>
      </c>
      <c r="Z17" s="236"/>
      <c r="AA17" s="237"/>
      <c r="AB17" s="12"/>
      <c r="AC17" s="2" t="s">
        <v>261</v>
      </c>
      <c r="AD17" s="2" t="s">
        <v>20</v>
      </c>
      <c r="AE17" s="3" t="s">
        <v>47</v>
      </c>
      <c r="AF17" s="1">
        <v>5</v>
      </c>
      <c r="AG17" s="1">
        <v>4</v>
      </c>
      <c r="AH17" s="1">
        <v>4</v>
      </c>
      <c r="AI17" s="1">
        <v>2</v>
      </c>
      <c r="AJ17" s="1">
        <v>4</v>
      </c>
    </row>
    <row r="18" spans="1:36" ht="12" customHeight="1">
      <c r="A18" s="209">
        <f>IF($C$10="","",IF($J$10="","",IF($O$10="","",VLOOKUP($C$10,能力値表,4,FALSE)+VLOOKUP($J$10,能力値表,4,FALSE)+VLOOKUP($O$10,能力値表,4,FALSE))))</f>
      </c>
      <c r="B18" s="206" t="s">
        <v>3</v>
      </c>
      <c r="C18" s="126"/>
      <c r="D18" s="21"/>
      <c r="E18" s="20"/>
      <c r="F18" s="177"/>
      <c r="G18" s="178"/>
      <c r="H18" s="17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2"/>
      <c r="V18" s="67" t="s">
        <v>156</v>
      </c>
      <c r="W18" s="68"/>
      <c r="X18" s="68"/>
      <c r="Y18" s="236">
        <f>エピックシート!H13</f>
        <v>0</v>
      </c>
      <c r="Z18" s="236"/>
      <c r="AA18" s="237"/>
      <c r="AB18" s="12"/>
      <c r="AC18" s="2" t="s">
        <v>262</v>
      </c>
      <c r="AD18" s="2" t="s">
        <v>21</v>
      </c>
      <c r="AE18" s="3" t="s">
        <v>48</v>
      </c>
      <c r="AF18" s="1">
        <v>4</v>
      </c>
      <c r="AG18" s="1">
        <v>5</v>
      </c>
      <c r="AH18" s="1">
        <v>2</v>
      </c>
      <c r="AI18" s="1">
        <v>4</v>
      </c>
      <c r="AJ18" s="1">
        <v>4</v>
      </c>
    </row>
    <row r="19" spans="1:36" ht="12" customHeight="1">
      <c r="A19" s="209"/>
      <c r="B19" s="126"/>
      <c r="C19" s="126"/>
      <c r="D19" s="22"/>
      <c r="E19" s="20"/>
      <c r="F19" s="199" t="s">
        <v>120</v>
      </c>
      <c r="G19" s="200"/>
      <c r="H19" s="17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2"/>
      <c r="V19" s="67" t="s">
        <v>157</v>
      </c>
      <c r="W19" s="68"/>
      <c r="X19" s="68"/>
      <c r="Y19" s="236">
        <f>エピックシート!C15</f>
        <v>0</v>
      </c>
      <c r="Z19" s="236"/>
      <c r="AA19" s="237"/>
      <c r="AB19" s="12"/>
      <c r="AC19" s="2" t="s">
        <v>211</v>
      </c>
      <c r="AD19" s="2" t="s">
        <v>22</v>
      </c>
      <c r="AE19" s="3" t="s">
        <v>49</v>
      </c>
      <c r="AF19" s="1">
        <v>4</v>
      </c>
      <c r="AG19" s="1">
        <v>2</v>
      </c>
      <c r="AH19" s="1">
        <v>5</v>
      </c>
      <c r="AI19" s="1">
        <v>4</v>
      </c>
      <c r="AJ19" s="1">
        <v>4</v>
      </c>
    </row>
    <row r="20" spans="1:36" ht="12" customHeight="1">
      <c r="A20" s="207" t="s">
        <v>98</v>
      </c>
      <c r="B20" s="208"/>
      <c r="C20" s="197" t="s">
        <v>263</v>
      </c>
      <c r="D20" s="198"/>
      <c r="E20" s="11"/>
      <c r="F20" s="177"/>
      <c r="G20" s="178"/>
      <c r="H20" s="17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2"/>
      <c r="V20" s="67" t="s">
        <v>158</v>
      </c>
      <c r="W20" s="68"/>
      <c r="X20" s="68"/>
      <c r="Y20" s="236">
        <f>エピックシート!M15</f>
        <v>0</v>
      </c>
      <c r="Z20" s="236"/>
      <c r="AA20" s="237"/>
      <c r="AB20" s="12"/>
      <c r="AC20" s="2" t="s">
        <v>213</v>
      </c>
      <c r="AD20" s="2" t="s">
        <v>23</v>
      </c>
      <c r="AE20" s="3" t="s">
        <v>50</v>
      </c>
      <c r="AF20" s="1">
        <v>4</v>
      </c>
      <c r="AG20" s="1">
        <v>4</v>
      </c>
      <c r="AH20" s="1">
        <v>4</v>
      </c>
      <c r="AI20" s="1">
        <v>3</v>
      </c>
      <c r="AJ20" s="1">
        <v>4</v>
      </c>
    </row>
    <row r="21" spans="1:36" ht="12" customHeight="1">
      <c r="A21" s="207" t="s">
        <v>99</v>
      </c>
      <c r="B21" s="208"/>
      <c r="C21" s="197" t="s">
        <v>214</v>
      </c>
      <c r="D21" s="198"/>
      <c r="E21" s="11"/>
      <c r="F21" s="194" t="s">
        <v>122</v>
      </c>
      <c r="G21" s="194"/>
      <c r="H21" s="194"/>
      <c r="I21" s="194"/>
      <c r="J21" s="195"/>
      <c r="K21" s="190" t="s">
        <v>124</v>
      </c>
      <c r="L21" s="190"/>
      <c r="M21" s="190"/>
      <c r="N21" s="190"/>
      <c r="O21" s="190"/>
      <c r="P21" s="192">
        <f>IF(A22="","",IF(P45="","",((A22+A35)/2)+P45+SUM(P29:Q36)))</f>
      </c>
      <c r="Q21" s="9"/>
      <c r="R21" s="16"/>
      <c r="S21" s="16"/>
      <c r="T21" s="16"/>
      <c r="U21" s="12"/>
      <c r="V21" s="67" t="s">
        <v>159</v>
      </c>
      <c r="W21" s="68"/>
      <c r="X21" s="68"/>
      <c r="Y21" s="236">
        <f>エピックシート!H15</f>
        <v>0</v>
      </c>
      <c r="Z21" s="236"/>
      <c r="AA21" s="237"/>
      <c r="AB21" s="12"/>
      <c r="AC21" s="2" t="s">
        <v>215</v>
      </c>
      <c r="AD21" s="2" t="s">
        <v>24</v>
      </c>
      <c r="AE21" s="3" t="s">
        <v>51</v>
      </c>
      <c r="AF21" s="1">
        <v>5</v>
      </c>
      <c r="AG21" s="1">
        <v>5</v>
      </c>
      <c r="AH21" s="1">
        <v>2</v>
      </c>
      <c r="AI21" s="1">
        <v>3</v>
      </c>
      <c r="AJ21" s="1">
        <v>4</v>
      </c>
    </row>
    <row r="22" spans="1:36" ht="12" customHeight="1">
      <c r="A22" s="209">
        <f>IF($C$10="","",IF($J$10="","",IF($O$10="","",VLOOKUP($C$10,能力値表,5,FALSE)+VLOOKUP($J$10,能力値表,5,FALSE)+VLOOKUP($O$10,能力値表,5,FALSE))))</f>
      </c>
      <c r="B22" s="206" t="s">
        <v>4</v>
      </c>
      <c r="C22" s="126"/>
      <c r="D22" s="15"/>
      <c r="E22" s="14"/>
      <c r="F22" s="196"/>
      <c r="G22" s="196"/>
      <c r="H22" s="196"/>
      <c r="I22" s="196"/>
      <c r="J22" s="196"/>
      <c r="K22" s="191"/>
      <c r="L22" s="191"/>
      <c r="M22" s="191"/>
      <c r="N22" s="191"/>
      <c r="O22" s="191"/>
      <c r="P22" s="189"/>
      <c r="S22" s="17"/>
      <c r="T22" s="17"/>
      <c r="U22" s="17"/>
      <c r="V22" s="67" t="s">
        <v>160</v>
      </c>
      <c r="W22" s="68"/>
      <c r="X22" s="68"/>
      <c r="Y22" s="236">
        <f>エピックシート!M13</f>
        <v>0</v>
      </c>
      <c r="Z22" s="236"/>
      <c r="AA22" s="237"/>
      <c r="AB22" s="17"/>
      <c r="AC22" s="2" t="s">
        <v>264</v>
      </c>
      <c r="AD22" s="2" t="s">
        <v>265</v>
      </c>
      <c r="AE22" s="3" t="s">
        <v>51</v>
      </c>
      <c r="AF22" s="1">
        <v>2</v>
      </c>
      <c r="AG22" s="1">
        <v>5</v>
      </c>
      <c r="AH22" s="1">
        <v>4</v>
      </c>
      <c r="AI22" s="1">
        <v>4</v>
      </c>
      <c r="AJ22" s="1">
        <v>4</v>
      </c>
    </row>
    <row r="23" spans="1:36" ht="12" customHeight="1">
      <c r="A23" s="142"/>
      <c r="B23" s="126"/>
      <c r="C23" s="126"/>
      <c r="D23" s="10"/>
      <c r="E23" s="14"/>
      <c r="F23" s="201">
        <f>IF(A18="","",10+A18+A29)</f>
      </c>
      <c r="G23" s="202"/>
      <c r="H23" s="191" t="s">
        <v>123</v>
      </c>
      <c r="I23" s="191"/>
      <c r="J23" s="191"/>
      <c r="K23" s="191" t="s">
        <v>125</v>
      </c>
      <c r="L23" s="191"/>
      <c r="M23" s="191"/>
      <c r="N23" s="191"/>
      <c r="O23" s="191"/>
      <c r="P23" s="189">
        <f>A44</f>
      </c>
      <c r="V23" s="67" t="s">
        <v>161</v>
      </c>
      <c r="W23" s="68"/>
      <c r="X23" s="68"/>
      <c r="Y23" s="236">
        <f>エピックシート!M14</f>
        <v>0</v>
      </c>
      <c r="Z23" s="236"/>
      <c r="AA23" s="237"/>
      <c r="AC23" s="2" t="s">
        <v>266</v>
      </c>
      <c r="AD23" s="2" t="s">
        <v>25</v>
      </c>
      <c r="AE23" s="3" t="s">
        <v>51</v>
      </c>
      <c r="AF23" s="1">
        <v>5</v>
      </c>
      <c r="AG23" s="1">
        <v>3</v>
      </c>
      <c r="AH23" s="1">
        <v>3</v>
      </c>
      <c r="AI23" s="1">
        <v>4</v>
      </c>
      <c r="AJ23" s="1">
        <v>4</v>
      </c>
    </row>
    <row r="24" spans="1:36" ht="12" customHeight="1">
      <c r="A24" s="207" t="s">
        <v>100</v>
      </c>
      <c r="B24" s="208"/>
      <c r="C24" s="197" t="s">
        <v>263</v>
      </c>
      <c r="D24" s="198"/>
      <c r="E24" s="11"/>
      <c r="F24" s="203"/>
      <c r="G24" s="204"/>
      <c r="H24" s="191"/>
      <c r="I24" s="191"/>
      <c r="J24" s="191"/>
      <c r="K24" s="191"/>
      <c r="L24" s="191"/>
      <c r="M24" s="191"/>
      <c r="N24" s="191"/>
      <c r="O24" s="191"/>
      <c r="P24" s="189"/>
      <c r="AC24" s="2" t="s">
        <v>267</v>
      </c>
      <c r="AD24" s="2" t="s">
        <v>26</v>
      </c>
      <c r="AE24" s="3" t="s">
        <v>51</v>
      </c>
      <c r="AF24" s="1">
        <v>5</v>
      </c>
      <c r="AG24" s="1">
        <v>3</v>
      </c>
      <c r="AH24" s="1">
        <v>4</v>
      </c>
      <c r="AI24" s="1">
        <v>3</v>
      </c>
      <c r="AJ24" s="1">
        <v>4</v>
      </c>
    </row>
    <row r="25" spans="1:36" ht="12" customHeight="1">
      <c r="A25" s="207" t="s">
        <v>101</v>
      </c>
      <c r="B25" s="208"/>
      <c r="C25" s="197" t="s">
        <v>220</v>
      </c>
      <c r="D25" s="205"/>
      <c r="E25" s="12"/>
      <c r="F25" s="151" t="s">
        <v>126</v>
      </c>
      <c r="G25" s="151"/>
      <c r="H25" s="151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C25" s="2" t="s">
        <v>221</v>
      </c>
      <c r="AD25" s="2" t="s">
        <v>222</v>
      </c>
      <c r="AE25" s="3" t="s">
        <v>51</v>
      </c>
      <c r="AF25" s="1">
        <v>4</v>
      </c>
      <c r="AG25" s="1">
        <v>5</v>
      </c>
      <c r="AH25" s="1">
        <v>3</v>
      </c>
      <c r="AI25" s="1">
        <v>3</v>
      </c>
      <c r="AJ25" s="1">
        <v>4</v>
      </c>
    </row>
    <row r="26" spans="1:36" ht="12" customHeight="1">
      <c r="A26" s="207" t="s">
        <v>102</v>
      </c>
      <c r="B26" s="208"/>
      <c r="C26" s="197" t="s">
        <v>164</v>
      </c>
      <c r="D26" s="205"/>
      <c r="E26" s="12"/>
      <c r="F26" s="151"/>
      <c r="G26" s="153"/>
      <c r="H26" s="153"/>
      <c r="I26" s="153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C26" s="2" t="s">
        <v>268</v>
      </c>
      <c r="AD26" s="2" t="s">
        <v>27</v>
      </c>
      <c r="AE26" s="3" t="s">
        <v>51</v>
      </c>
      <c r="AF26" s="1">
        <v>2</v>
      </c>
      <c r="AG26" s="1">
        <v>5</v>
      </c>
      <c r="AH26" s="1">
        <v>4</v>
      </c>
      <c r="AI26" s="1">
        <v>3</v>
      </c>
      <c r="AJ26" s="1">
        <v>5</v>
      </c>
    </row>
    <row r="27" spans="1:36" ht="12" customHeight="1">
      <c r="A27" s="207" t="s">
        <v>103</v>
      </c>
      <c r="B27" s="208"/>
      <c r="C27" s="197" t="s">
        <v>164</v>
      </c>
      <c r="D27" s="205"/>
      <c r="E27" s="12"/>
      <c r="F27" s="149" t="s">
        <v>142</v>
      </c>
      <c r="G27" s="173" t="s">
        <v>127</v>
      </c>
      <c r="H27" s="173"/>
      <c r="I27" s="173"/>
      <c r="J27" s="173"/>
      <c r="K27" s="173" t="s">
        <v>128</v>
      </c>
      <c r="L27" s="173"/>
      <c r="M27" s="173"/>
      <c r="N27" s="137" t="s">
        <v>129</v>
      </c>
      <c r="O27" s="138"/>
      <c r="P27" s="161" t="s">
        <v>130</v>
      </c>
      <c r="Q27" s="161"/>
      <c r="R27" s="161" t="s">
        <v>131</v>
      </c>
      <c r="S27" s="173" t="s">
        <v>132</v>
      </c>
      <c r="T27" s="173"/>
      <c r="U27" s="163"/>
      <c r="V27" s="161" t="s">
        <v>134</v>
      </c>
      <c r="W27" s="163"/>
      <c r="X27" s="161" t="s">
        <v>133</v>
      </c>
      <c r="Y27" s="163"/>
      <c r="Z27" s="163"/>
      <c r="AA27" s="64" t="s">
        <v>137</v>
      </c>
      <c r="AB27" s="18"/>
      <c r="AC27" s="2" t="s">
        <v>224</v>
      </c>
      <c r="AD27" s="2" t="s">
        <v>28</v>
      </c>
      <c r="AE27" s="3" t="s">
        <v>51</v>
      </c>
      <c r="AF27" s="1">
        <v>4</v>
      </c>
      <c r="AG27" s="1">
        <v>4</v>
      </c>
      <c r="AH27" s="1">
        <v>3</v>
      </c>
      <c r="AI27" s="1">
        <v>4</v>
      </c>
      <c r="AJ27" s="1">
        <v>4</v>
      </c>
    </row>
    <row r="28" spans="1:36" ht="12" customHeight="1">
      <c r="A28" s="207" t="s">
        <v>104</v>
      </c>
      <c r="B28" s="208"/>
      <c r="C28" s="197" t="s">
        <v>263</v>
      </c>
      <c r="D28" s="205"/>
      <c r="E28" s="12"/>
      <c r="F28" s="113"/>
      <c r="G28" s="173"/>
      <c r="H28" s="173"/>
      <c r="I28" s="173"/>
      <c r="J28" s="173"/>
      <c r="K28" s="173"/>
      <c r="L28" s="173"/>
      <c r="M28" s="173"/>
      <c r="N28" s="139"/>
      <c r="O28" s="140"/>
      <c r="P28" s="161"/>
      <c r="Q28" s="161"/>
      <c r="R28" s="173"/>
      <c r="S28" s="163"/>
      <c r="T28" s="163"/>
      <c r="U28" s="163"/>
      <c r="V28" s="163"/>
      <c r="W28" s="163"/>
      <c r="X28" s="163"/>
      <c r="Y28" s="163"/>
      <c r="Z28" s="163"/>
      <c r="AA28" s="64"/>
      <c r="AB28" s="18"/>
      <c r="AC28" s="2" t="s">
        <v>269</v>
      </c>
      <c r="AD28" s="2" t="s">
        <v>270</v>
      </c>
      <c r="AE28" s="3" t="s">
        <v>51</v>
      </c>
      <c r="AF28" s="1">
        <v>5</v>
      </c>
      <c r="AG28" s="1">
        <v>3</v>
      </c>
      <c r="AH28" s="1">
        <v>2</v>
      </c>
      <c r="AI28" s="1">
        <v>5</v>
      </c>
      <c r="AJ28" s="1">
        <v>4</v>
      </c>
    </row>
    <row r="29" spans="1:36" ht="12" customHeight="1">
      <c r="A29" s="209">
        <f>IF($C$10="","",IF($J$10="","",IF($O$10="","",VLOOKUP($C$10,能力値表,6,FALSE)+VLOOKUP($J$10,能力値表,6,FALSE)+VLOOKUP($O$10,能力値表,6,FALSE))))</f>
      </c>
      <c r="B29" s="206" t="s">
        <v>5</v>
      </c>
      <c r="C29" s="126"/>
      <c r="D29" s="7"/>
      <c r="E29" s="7"/>
      <c r="F29" s="113"/>
      <c r="G29" s="132"/>
      <c r="H29" s="132"/>
      <c r="I29" s="132"/>
      <c r="J29" s="132"/>
      <c r="K29" s="172"/>
      <c r="L29" s="172"/>
      <c r="M29" s="172"/>
      <c r="N29" s="115"/>
      <c r="O29" s="116"/>
      <c r="P29" s="141"/>
      <c r="Q29" s="141"/>
      <c r="R29" s="141"/>
      <c r="S29" s="128"/>
      <c r="T29" s="128"/>
      <c r="U29" s="128"/>
      <c r="V29" s="141"/>
      <c r="W29" s="128"/>
      <c r="X29" s="164"/>
      <c r="Y29" s="165"/>
      <c r="Z29" s="166"/>
      <c r="AA29" s="159"/>
      <c r="AB29" s="16"/>
      <c r="AC29" s="2" t="s">
        <v>271</v>
      </c>
      <c r="AD29" s="2" t="s">
        <v>29</v>
      </c>
      <c r="AE29" s="3" t="s">
        <v>51</v>
      </c>
      <c r="AF29" s="1">
        <v>2</v>
      </c>
      <c r="AG29" s="1">
        <v>5</v>
      </c>
      <c r="AH29" s="1">
        <v>4</v>
      </c>
      <c r="AI29" s="1">
        <v>5</v>
      </c>
      <c r="AJ29" s="1">
        <v>3</v>
      </c>
    </row>
    <row r="30" spans="1:36" ht="12" customHeight="1">
      <c r="A30" s="142"/>
      <c r="B30" s="126"/>
      <c r="C30" s="126"/>
      <c r="D30" s="7"/>
      <c r="E30" s="7"/>
      <c r="F30" s="113"/>
      <c r="G30" s="132"/>
      <c r="H30" s="132"/>
      <c r="I30" s="132"/>
      <c r="J30" s="132"/>
      <c r="K30" s="172"/>
      <c r="L30" s="172"/>
      <c r="M30" s="172"/>
      <c r="N30" s="117"/>
      <c r="O30" s="118"/>
      <c r="P30" s="141"/>
      <c r="Q30" s="141"/>
      <c r="R30" s="128"/>
      <c r="S30" s="128"/>
      <c r="T30" s="128"/>
      <c r="U30" s="128"/>
      <c r="V30" s="128"/>
      <c r="W30" s="128"/>
      <c r="X30" s="167"/>
      <c r="Y30" s="168"/>
      <c r="Z30" s="169"/>
      <c r="AA30" s="159"/>
      <c r="AB30" s="16"/>
      <c r="AC30" s="2" t="s">
        <v>228</v>
      </c>
      <c r="AD30" s="2" t="s">
        <v>229</v>
      </c>
      <c r="AE30" s="3" t="s">
        <v>51</v>
      </c>
      <c r="AF30" s="1">
        <v>5</v>
      </c>
      <c r="AG30" s="1">
        <v>5</v>
      </c>
      <c r="AH30" s="1">
        <v>3</v>
      </c>
      <c r="AI30" s="1">
        <v>3</v>
      </c>
      <c r="AJ30" s="1">
        <v>3</v>
      </c>
    </row>
    <row r="31" spans="1:36" ht="12" customHeight="1">
      <c r="A31" s="207" t="s">
        <v>105</v>
      </c>
      <c r="B31" s="208"/>
      <c r="C31" s="197" t="s">
        <v>164</v>
      </c>
      <c r="D31" s="205"/>
      <c r="E31" s="12"/>
      <c r="F31" s="113"/>
      <c r="G31" s="132"/>
      <c r="H31" s="132"/>
      <c r="I31" s="132"/>
      <c r="J31" s="132"/>
      <c r="K31" s="171"/>
      <c r="L31" s="172"/>
      <c r="M31" s="172"/>
      <c r="N31" s="115"/>
      <c r="O31" s="116"/>
      <c r="P31" s="141"/>
      <c r="Q31" s="141"/>
      <c r="R31" s="141"/>
      <c r="S31" s="128"/>
      <c r="T31" s="128"/>
      <c r="U31" s="128"/>
      <c r="V31" s="141"/>
      <c r="W31" s="128"/>
      <c r="X31" s="141"/>
      <c r="Y31" s="132"/>
      <c r="Z31" s="132"/>
      <c r="AA31" s="159"/>
      <c r="AB31" s="16"/>
      <c r="AC31" s="2" t="s">
        <v>230</v>
      </c>
      <c r="AD31" s="2" t="s">
        <v>30</v>
      </c>
      <c r="AE31" s="3" t="s">
        <v>52</v>
      </c>
      <c r="AF31" s="1">
        <v>3</v>
      </c>
      <c r="AG31" s="1">
        <v>2</v>
      </c>
      <c r="AH31" s="1">
        <v>5</v>
      </c>
      <c r="AI31" s="1">
        <v>5</v>
      </c>
      <c r="AJ31" s="1">
        <v>4</v>
      </c>
    </row>
    <row r="32" spans="1:36" ht="12" customHeight="1">
      <c r="A32" s="207" t="s">
        <v>106</v>
      </c>
      <c r="B32" s="208"/>
      <c r="C32" s="197" t="s">
        <v>263</v>
      </c>
      <c r="D32" s="205"/>
      <c r="E32" s="12"/>
      <c r="F32" s="113"/>
      <c r="G32" s="132"/>
      <c r="H32" s="132"/>
      <c r="I32" s="132"/>
      <c r="J32" s="132"/>
      <c r="K32" s="172"/>
      <c r="L32" s="172"/>
      <c r="M32" s="172"/>
      <c r="N32" s="117"/>
      <c r="O32" s="118"/>
      <c r="P32" s="141"/>
      <c r="Q32" s="141"/>
      <c r="R32" s="128"/>
      <c r="S32" s="128"/>
      <c r="T32" s="128"/>
      <c r="U32" s="128"/>
      <c r="V32" s="128"/>
      <c r="W32" s="128"/>
      <c r="X32" s="132"/>
      <c r="Y32" s="132"/>
      <c r="Z32" s="132"/>
      <c r="AA32" s="159"/>
      <c r="AB32" s="16"/>
      <c r="AC32" s="2" t="s">
        <v>272</v>
      </c>
      <c r="AD32" s="2" t="s">
        <v>31</v>
      </c>
      <c r="AE32" s="3" t="s">
        <v>53</v>
      </c>
      <c r="AF32" s="1">
        <v>3</v>
      </c>
      <c r="AG32" s="1">
        <v>5</v>
      </c>
      <c r="AH32" s="1">
        <v>3</v>
      </c>
      <c r="AI32" s="1">
        <v>4</v>
      </c>
      <c r="AJ32" s="1">
        <v>4</v>
      </c>
    </row>
    <row r="33" spans="1:36" ht="12" customHeight="1">
      <c r="A33" s="207" t="s">
        <v>107</v>
      </c>
      <c r="B33" s="208"/>
      <c r="C33" s="197" t="s">
        <v>263</v>
      </c>
      <c r="D33" s="205"/>
      <c r="E33" s="12"/>
      <c r="F33" s="113"/>
      <c r="G33" s="132"/>
      <c r="H33" s="132"/>
      <c r="I33" s="132"/>
      <c r="J33" s="132"/>
      <c r="K33" s="128"/>
      <c r="L33" s="128"/>
      <c r="M33" s="128"/>
      <c r="N33" s="115"/>
      <c r="O33" s="116"/>
      <c r="P33" s="141"/>
      <c r="Q33" s="141"/>
      <c r="R33" s="141"/>
      <c r="S33" s="128"/>
      <c r="T33" s="128"/>
      <c r="U33" s="128"/>
      <c r="V33" s="141"/>
      <c r="W33" s="128"/>
      <c r="X33" s="141"/>
      <c r="Y33" s="132"/>
      <c r="Z33" s="132"/>
      <c r="AA33" s="159"/>
      <c r="AB33" s="16"/>
      <c r="AC33" s="2" t="s">
        <v>273</v>
      </c>
      <c r="AD33" s="2" t="s">
        <v>32</v>
      </c>
      <c r="AE33" s="3" t="s">
        <v>54</v>
      </c>
      <c r="AF33" s="1">
        <v>3</v>
      </c>
      <c r="AG33" s="1">
        <v>5</v>
      </c>
      <c r="AH33" s="1">
        <v>2</v>
      </c>
      <c r="AI33" s="1">
        <v>5</v>
      </c>
      <c r="AJ33" s="1">
        <v>4</v>
      </c>
    </row>
    <row r="34" spans="1:36" ht="12" customHeight="1">
      <c r="A34" s="207" t="s">
        <v>108</v>
      </c>
      <c r="B34" s="208"/>
      <c r="C34" s="197" t="s">
        <v>164</v>
      </c>
      <c r="D34" s="205"/>
      <c r="E34" s="12"/>
      <c r="F34" s="113"/>
      <c r="G34" s="132"/>
      <c r="H34" s="132"/>
      <c r="I34" s="132"/>
      <c r="J34" s="132"/>
      <c r="K34" s="128"/>
      <c r="L34" s="128"/>
      <c r="M34" s="128"/>
      <c r="N34" s="117"/>
      <c r="O34" s="118"/>
      <c r="P34" s="141"/>
      <c r="Q34" s="141"/>
      <c r="R34" s="128"/>
      <c r="S34" s="128"/>
      <c r="T34" s="128"/>
      <c r="U34" s="128"/>
      <c r="V34" s="128"/>
      <c r="W34" s="128"/>
      <c r="X34" s="132"/>
      <c r="Y34" s="132"/>
      <c r="Z34" s="132"/>
      <c r="AA34" s="159"/>
      <c r="AB34" s="16"/>
      <c r="AC34" s="2" t="s">
        <v>233</v>
      </c>
      <c r="AD34" s="2" t="s">
        <v>33</v>
      </c>
      <c r="AE34" s="3" t="s">
        <v>55</v>
      </c>
      <c r="AF34" s="1">
        <v>4</v>
      </c>
      <c r="AG34" s="1">
        <v>5</v>
      </c>
      <c r="AH34" s="1">
        <v>3</v>
      </c>
      <c r="AI34" s="1">
        <v>3</v>
      </c>
      <c r="AJ34" s="1">
        <v>4</v>
      </c>
    </row>
    <row r="35" spans="1:36" ht="12" customHeight="1">
      <c r="A35" s="209">
        <f>IF($C$10="","",IF($J$10="","",IF($O$10="","",VLOOKUP($C$10,能力値表,7,FALSE)+VLOOKUP($J$10,能力値表,7,FALSE)+VLOOKUP($O$10,能力値表,7,FALSE))))</f>
      </c>
      <c r="B35" s="206" t="s">
        <v>6</v>
      </c>
      <c r="C35" s="126"/>
      <c r="D35" s="7"/>
      <c r="E35" s="7"/>
      <c r="F35" s="113"/>
      <c r="G35" s="132"/>
      <c r="H35" s="132"/>
      <c r="I35" s="132"/>
      <c r="J35" s="132"/>
      <c r="K35" s="128"/>
      <c r="L35" s="128"/>
      <c r="M35" s="128"/>
      <c r="N35" s="115"/>
      <c r="O35" s="116"/>
      <c r="P35" s="141"/>
      <c r="Q35" s="141"/>
      <c r="R35" s="141"/>
      <c r="S35" s="128"/>
      <c r="T35" s="128"/>
      <c r="U35" s="128"/>
      <c r="V35" s="141"/>
      <c r="W35" s="128"/>
      <c r="X35" s="141"/>
      <c r="Y35" s="132"/>
      <c r="Z35" s="132"/>
      <c r="AA35" s="159"/>
      <c r="AB35" s="16"/>
      <c r="AC35" s="2" t="s">
        <v>234</v>
      </c>
      <c r="AD35" s="2" t="s">
        <v>34</v>
      </c>
      <c r="AE35" s="3" t="s">
        <v>56</v>
      </c>
      <c r="AF35" s="1">
        <v>2</v>
      </c>
      <c r="AG35" s="1">
        <v>4</v>
      </c>
      <c r="AH35" s="1">
        <v>4</v>
      </c>
      <c r="AI35" s="1">
        <v>5</v>
      </c>
      <c r="AJ35" s="1">
        <v>4</v>
      </c>
    </row>
    <row r="36" spans="1:28" ht="12" customHeight="1">
      <c r="A36" s="142"/>
      <c r="B36" s="126"/>
      <c r="C36" s="126"/>
      <c r="D36" s="7"/>
      <c r="E36" s="7"/>
      <c r="F36" s="150"/>
      <c r="G36" s="170"/>
      <c r="H36" s="170"/>
      <c r="I36" s="170"/>
      <c r="J36" s="170"/>
      <c r="K36" s="129"/>
      <c r="L36" s="129"/>
      <c r="M36" s="129"/>
      <c r="N36" s="119"/>
      <c r="O36" s="120"/>
      <c r="P36" s="162"/>
      <c r="Q36" s="162"/>
      <c r="R36" s="129"/>
      <c r="S36" s="129"/>
      <c r="T36" s="129"/>
      <c r="U36" s="129"/>
      <c r="V36" s="129"/>
      <c r="W36" s="129"/>
      <c r="X36" s="170"/>
      <c r="Y36" s="170"/>
      <c r="Z36" s="170"/>
      <c r="AA36" s="160"/>
      <c r="AB36" s="16"/>
    </row>
    <row r="37" spans="1:29" ht="12" customHeight="1">
      <c r="A37" s="207" t="s">
        <v>109</v>
      </c>
      <c r="B37" s="208"/>
      <c r="C37" s="197" t="s">
        <v>263</v>
      </c>
      <c r="D37" s="205"/>
      <c r="E37" s="12"/>
      <c r="F37" s="149" t="s">
        <v>143</v>
      </c>
      <c r="G37" s="161" t="s">
        <v>127</v>
      </c>
      <c r="H37" s="161"/>
      <c r="I37" s="161"/>
      <c r="J37" s="161"/>
      <c r="K37" s="161" t="s">
        <v>135</v>
      </c>
      <c r="L37" s="161"/>
      <c r="M37" s="161"/>
      <c r="N37" s="133" t="s">
        <v>136</v>
      </c>
      <c r="O37" s="134"/>
      <c r="P37" s="161" t="s">
        <v>130</v>
      </c>
      <c r="Q37" s="161"/>
      <c r="R37" s="161" t="s">
        <v>141</v>
      </c>
      <c r="S37" s="161"/>
      <c r="T37" s="133" t="s">
        <v>235</v>
      </c>
      <c r="U37" s="134"/>
      <c r="V37" s="161" t="s">
        <v>236</v>
      </c>
      <c r="W37" s="161" t="s">
        <v>237</v>
      </c>
      <c r="X37" s="161"/>
      <c r="Y37" s="161"/>
      <c r="Z37" s="161" t="s">
        <v>137</v>
      </c>
      <c r="AA37" s="161"/>
      <c r="AC37" s="2" t="s">
        <v>220</v>
      </c>
    </row>
    <row r="38" spans="1:29" ht="12" customHeight="1">
      <c r="A38" s="207" t="s">
        <v>110</v>
      </c>
      <c r="B38" s="208"/>
      <c r="C38" s="197" t="s">
        <v>238</v>
      </c>
      <c r="D38" s="205"/>
      <c r="E38" s="12"/>
      <c r="F38" s="113"/>
      <c r="G38" s="161"/>
      <c r="H38" s="161"/>
      <c r="I38" s="161"/>
      <c r="J38" s="161"/>
      <c r="K38" s="161"/>
      <c r="L38" s="161"/>
      <c r="M38" s="161"/>
      <c r="N38" s="135"/>
      <c r="O38" s="136"/>
      <c r="P38" s="161"/>
      <c r="Q38" s="161"/>
      <c r="R38" s="161"/>
      <c r="S38" s="161"/>
      <c r="T38" s="135"/>
      <c r="U38" s="136"/>
      <c r="V38" s="161"/>
      <c r="W38" s="161"/>
      <c r="X38" s="161"/>
      <c r="Y38" s="161"/>
      <c r="Z38" s="161"/>
      <c r="AA38" s="161"/>
      <c r="AB38" s="19"/>
      <c r="AC38" s="2" t="s">
        <v>239</v>
      </c>
    </row>
    <row r="39" spans="1:29" ht="12" customHeight="1">
      <c r="A39" s="207" t="s">
        <v>111</v>
      </c>
      <c r="B39" s="208"/>
      <c r="C39" s="197" t="s">
        <v>240</v>
      </c>
      <c r="D39" s="205"/>
      <c r="E39" s="12"/>
      <c r="F39" s="113"/>
      <c r="G39" s="132"/>
      <c r="H39" s="132"/>
      <c r="I39" s="132"/>
      <c r="J39" s="132"/>
      <c r="K39" s="128"/>
      <c r="L39" s="128"/>
      <c r="M39" s="128"/>
      <c r="N39" s="115"/>
      <c r="O39" s="116"/>
      <c r="P39" s="128"/>
      <c r="Q39" s="128"/>
      <c r="R39" s="128"/>
      <c r="S39" s="128"/>
      <c r="T39" s="115"/>
      <c r="U39" s="116"/>
      <c r="V39" s="128"/>
      <c r="W39" s="128"/>
      <c r="X39" s="128"/>
      <c r="Y39" s="128"/>
      <c r="Z39" s="159"/>
      <c r="AA39" s="159"/>
      <c r="AB39" s="19"/>
      <c r="AC39" s="2" t="s">
        <v>241</v>
      </c>
    </row>
    <row r="40" spans="1:29" ht="12" customHeight="1">
      <c r="A40" s="207" t="s">
        <v>112</v>
      </c>
      <c r="B40" s="208"/>
      <c r="C40" s="197" t="s">
        <v>220</v>
      </c>
      <c r="D40" s="205"/>
      <c r="E40" s="12"/>
      <c r="F40" s="113"/>
      <c r="G40" s="132"/>
      <c r="H40" s="132"/>
      <c r="I40" s="132"/>
      <c r="J40" s="132"/>
      <c r="K40" s="128"/>
      <c r="L40" s="128"/>
      <c r="M40" s="128"/>
      <c r="N40" s="117"/>
      <c r="O40" s="118"/>
      <c r="P40" s="128"/>
      <c r="Q40" s="128"/>
      <c r="R40" s="128"/>
      <c r="S40" s="128"/>
      <c r="T40" s="117"/>
      <c r="U40" s="118"/>
      <c r="V40" s="128"/>
      <c r="W40" s="128"/>
      <c r="X40" s="128"/>
      <c r="Y40" s="128"/>
      <c r="Z40" s="159"/>
      <c r="AA40" s="159"/>
      <c r="AB40" s="12"/>
      <c r="AC40" s="2" t="s">
        <v>242</v>
      </c>
    </row>
    <row r="41" spans="1:29" ht="12" customHeight="1">
      <c r="A41" s="207" t="s">
        <v>113</v>
      </c>
      <c r="B41" s="208"/>
      <c r="C41" s="197" t="s">
        <v>220</v>
      </c>
      <c r="D41" s="205"/>
      <c r="E41" s="12"/>
      <c r="F41" s="113"/>
      <c r="G41" s="132"/>
      <c r="H41" s="132"/>
      <c r="I41" s="132"/>
      <c r="J41" s="132"/>
      <c r="K41" s="128"/>
      <c r="L41" s="128"/>
      <c r="M41" s="128"/>
      <c r="N41" s="115"/>
      <c r="O41" s="116"/>
      <c r="P41" s="128"/>
      <c r="Q41" s="128"/>
      <c r="R41" s="128"/>
      <c r="S41" s="128"/>
      <c r="T41" s="115"/>
      <c r="U41" s="116"/>
      <c r="V41" s="128"/>
      <c r="W41" s="128"/>
      <c r="X41" s="128"/>
      <c r="Y41" s="128"/>
      <c r="Z41" s="159"/>
      <c r="AA41" s="159"/>
      <c r="AB41" s="12"/>
      <c r="AC41" s="2" t="s">
        <v>243</v>
      </c>
    </row>
    <row r="42" spans="1:29" ht="12" customHeight="1">
      <c r="A42" s="207" t="s">
        <v>114</v>
      </c>
      <c r="B42" s="208"/>
      <c r="C42" s="197" t="s">
        <v>263</v>
      </c>
      <c r="D42" s="205"/>
      <c r="E42" s="12"/>
      <c r="F42" s="113"/>
      <c r="G42" s="132"/>
      <c r="H42" s="132"/>
      <c r="I42" s="132"/>
      <c r="J42" s="132"/>
      <c r="K42" s="128"/>
      <c r="L42" s="128"/>
      <c r="M42" s="128"/>
      <c r="N42" s="117"/>
      <c r="O42" s="118"/>
      <c r="P42" s="128"/>
      <c r="Q42" s="128"/>
      <c r="R42" s="128"/>
      <c r="S42" s="128"/>
      <c r="T42" s="117"/>
      <c r="U42" s="118"/>
      <c r="V42" s="128"/>
      <c r="W42" s="128"/>
      <c r="X42" s="128"/>
      <c r="Y42" s="128"/>
      <c r="Z42" s="159"/>
      <c r="AA42" s="159"/>
      <c r="AB42" s="12"/>
      <c r="AC42" s="2" t="s">
        <v>274</v>
      </c>
    </row>
    <row r="43" spans="1:29" ht="12" customHeight="1">
      <c r="A43" s="207" t="s">
        <v>115</v>
      </c>
      <c r="B43" s="208"/>
      <c r="C43" s="197" t="s">
        <v>245</v>
      </c>
      <c r="D43" s="205"/>
      <c r="E43" s="12"/>
      <c r="F43" s="113"/>
      <c r="G43" s="132"/>
      <c r="H43" s="132"/>
      <c r="I43" s="132"/>
      <c r="J43" s="132"/>
      <c r="K43" s="128"/>
      <c r="L43" s="128"/>
      <c r="M43" s="128"/>
      <c r="N43" s="115"/>
      <c r="O43" s="116"/>
      <c r="P43" s="128"/>
      <c r="Q43" s="128"/>
      <c r="R43" s="128"/>
      <c r="S43" s="128"/>
      <c r="T43" s="115"/>
      <c r="U43" s="116"/>
      <c r="V43" s="128"/>
      <c r="W43" s="128"/>
      <c r="X43" s="128"/>
      <c r="Y43" s="128"/>
      <c r="Z43" s="159"/>
      <c r="AA43" s="159"/>
      <c r="AB43" s="12"/>
      <c r="AC43" s="2" t="s">
        <v>246</v>
      </c>
    </row>
    <row r="44" spans="1:28" ht="12" customHeight="1" thickBot="1">
      <c r="A44" s="209">
        <f>IF($C$10="","",IF($J$10="","",IF($O$10="","",VLOOKUP($C$10,能力値表,8,FALSE)+VLOOKUP($J$10,能力値表,8,FALSE)+VLOOKUP($O$10,能力値表,8,FALSE))))</f>
      </c>
      <c r="B44" s="206" t="s">
        <v>7</v>
      </c>
      <c r="C44" s="126"/>
      <c r="D44" s="7"/>
      <c r="E44" s="7"/>
      <c r="F44" s="113"/>
      <c r="G44" s="132"/>
      <c r="H44" s="132"/>
      <c r="I44" s="132"/>
      <c r="J44" s="132"/>
      <c r="K44" s="128"/>
      <c r="L44" s="128"/>
      <c r="M44" s="128"/>
      <c r="N44" s="117"/>
      <c r="O44" s="118"/>
      <c r="P44" s="129"/>
      <c r="Q44" s="129"/>
      <c r="R44" s="129"/>
      <c r="S44" s="129"/>
      <c r="T44" s="119"/>
      <c r="U44" s="120"/>
      <c r="V44" s="129"/>
      <c r="W44" s="129"/>
      <c r="X44" s="129"/>
      <c r="Y44" s="129"/>
      <c r="Z44" s="159"/>
      <c r="AA44" s="159"/>
      <c r="AB44" s="12"/>
    </row>
    <row r="45" spans="1:29" ht="12" customHeight="1" thickTop="1">
      <c r="A45" s="142"/>
      <c r="B45" s="126"/>
      <c r="C45" s="126"/>
      <c r="D45" s="7"/>
      <c r="E45" s="7"/>
      <c r="F45" s="113"/>
      <c r="G45" s="131"/>
      <c r="H45" s="131"/>
      <c r="I45" s="131"/>
      <c r="J45" s="131"/>
      <c r="K45" s="131"/>
      <c r="L45" s="131"/>
      <c r="M45" s="131"/>
      <c r="N45" s="155"/>
      <c r="O45" s="156"/>
      <c r="P45" s="123">
        <f>IF(P39="","",SUM(P39:Q44))</f>
      </c>
      <c r="Q45" s="123"/>
      <c r="R45" s="121">
        <f>IF(R39="","",SUM(R39:S44))</f>
      </c>
      <c r="S45" s="121"/>
      <c r="T45" s="121">
        <f>IF($T$39="","",SUM($T$39:$U$44))</f>
      </c>
      <c r="U45" s="121"/>
      <c r="V45" s="123">
        <f>IF(V39="","",SUM(V39:V44))</f>
      </c>
      <c r="W45" s="123">
        <f>IF(W39="","",SUM(W39:Y44))</f>
      </c>
      <c r="X45" s="123"/>
      <c r="Y45" s="123"/>
      <c r="Z45" s="125"/>
      <c r="AA45" s="126"/>
      <c r="AB45" s="12"/>
      <c r="AC45" s="2" t="s">
        <v>247</v>
      </c>
    </row>
    <row r="46" spans="1:29" ht="12" customHeight="1" thickBot="1">
      <c r="A46" s="207" t="s">
        <v>116</v>
      </c>
      <c r="B46" s="208"/>
      <c r="C46" s="197" t="s">
        <v>214</v>
      </c>
      <c r="D46" s="205"/>
      <c r="E46" s="12"/>
      <c r="F46" s="150"/>
      <c r="G46" s="131"/>
      <c r="H46" s="131"/>
      <c r="I46" s="131"/>
      <c r="J46" s="131"/>
      <c r="K46" s="131"/>
      <c r="L46" s="131"/>
      <c r="M46" s="131"/>
      <c r="N46" s="157"/>
      <c r="O46" s="158"/>
      <c r="P46" s="124"/>
      <c r="Q46" s="124"/>
      <c r="R46" s="122"/>
      <c r="S46" s="122"/>
      <c r="T46" s="122"/>
      <c r="U46" s="122"/>
      <c r="V46" s="124"/>
      <c r="W46" s="124"/>
      <c r="X46" s="124"/>
      <c r="Y46" s="124"/>
      <c r="Z46" s="127"/>
      <c r="AA46" s="126"/>
      <c r="AB46" s="12"/>
      <c r="AC46" s="2" t="s">
        <v>248</v>
      </c>
    </row>
    <row r="47" spans="2:29" ht="12" customHeight="1" thickTop="1">
      <c r="B47" s="5"/>
      <c r="C47" s="5"/>
      <c r="F47" s="112" t="s">
        <v>144</v>
      </c>
      <c r="G47" s="70"/>
      <c r="H47" s="71"/>
      <c r="I47" s="71"/>
      <c r="J47" s="71"/>
      <c r="K47" s="71"/>
      <c r="L47" s="71"/>
      <c r="M47" s="71"/>
      <c r="N47" s="72"/>
      <c r="O47" s="72"/>
      <c r="P47" s="72"/>
      <c r="Q47" s="72"/>
      <c r="R47" s="72"/>
      <c r="S47" s="72"/>
      <c r="T47" s="73"/>
      <c r="AB47" s="12"/>
      <c r="AC47" s="2" t="s">
        <v>249</v>
      </c>
    </row>
    <row r="48" spans="1:29" ht="12" customHeight="1">
      <c r="A48" s="92" t="s">
        <v>150</v>
      </c>
      <c r="B48" s="92"/>
      <c r="C48" s="92"/>
      <c r="D48" s="92"/>
      <c r="F48" s="113"/>
      <c r="G48" s="93"/>
      <c r="H48" s="94"/>
      <c r="I48" s="94"/>
      <c r="J48" s="94"/>
      <c r="K48" s="94"/>
      <c r="L48" s="94"/>
      <c r="M48" s="94"/>
      <c r="N48" s="95"/>
      <c r="O48" s="95"/>
      <c r="P48" s="95"/>
      <c r="Q48" s="95"/>
      <c r="R48" s="95"/>
      <c r="S48" s="95"/>
      <c r="T48" s="96"/>
      <c r="W48" s="111" t="s">
        <v>145</v>
      </c>
      <c r="X48" s="111"/>
      <c r="Y48" s="111"/>
      <c r="Z48" s="111"/>
      <c r="AA48" s="111"/>
      <c r="AC48" s="2" t="s">
        <v>275</v>
      </c>
    </row>
    <row r="49" spans="1:27" ht="12" customHeight="1">
      <c r="A49" s="92"/>
      <c r="B49" s="92"/>
      <c r="C49" s="92"/>
      <c r="D49" s="92"/>
      <c r="F49" s="113"/>
      <c r="G49" s="93"/>
      <c r="H49" s="94"/>
      <c r="I49" s="94"/>
      <c r="J49" s="94"/>
      <c r="K49" s="94"/>
      <c r="L49" s="94"/>
      <c r="M49" s="94"/>
      <c r="N49" s="95"/>
      <c r="O49" s="95"/>
      <c r="P49" s="95"/>
      <c r="Q49" s="95"/>
      <c r="R49" s="95"/>
      <c r="S49" s="95"/>
      <c r="T49" s="96"/>
      <c r="W49" s="111"/>
      <c r="X49" s="111"/>
      <c r="Y49" s="111"/>
      <c r="Z49" s="111"/>
      <c r="AA49" s="111"/>
    </row>
    <row r="50" spans="1:27" ht="12" customHeight="1">
      <c r="A50" s="83"/>
      <c r="B50" s="84"/>
      <c r="C50" s="84"/>
      <c r="D50" s="85"/>
      <c r="F50" s="113"/>
      <c r="G50" s="93"/>
      <c r="H50" s="94"/>
      <c r="I50" s="94"/>
      <c r="J50" s="94"/>
      <c r="K50" s="94"/>
      <c r="L50" s="94"/>
      <c r="M50" s="94"/>
      <c r="N50" s="95"/>
      <c r="O50" s="95"/>
      <c r="P50" s="95"/>
      <c r="Q50" s="95"/>
      <c r="R50" s="95"/>
      <c r="S50" s="95"/>
      <c r="T50" s="96"/>
      <c r="W50" s="114" t="s">
        <v>94</v>
      </c>
      <c r="X50" s="114"/>
      <c r="Y50" s="114"/>
      <c r="Z50" s="114"/>
      <c r="AA50" s="23"/>
    </row>
    <row r="51" spans="1:27" ht="12" customHeight="1">
      <c r="A51" s="86"/>
      <c r="B51" s="87"/>
      <c r="C51" s="87"/>
      <c r="D51" s="88"/>
      <c r="F51" s="113"/>
      <c r="G51" s="107"/>
      <c r="H51" s="108"/>
      <c r="I51" s="108"/>
      <c r="J51" s="108"/>
      <c r="K51" s="108"/>
      <c r="L51" s="108"/>
      <c r="M51" s="108"/>
      <c r="N51" s="109"/>
      <c r="O51" s="109"/>
      <c r="P51" s="109"/>
      <c r="Q51" s="109"/>
      <c r="R51" s="109"/>
      <c r="S51" s="109"/>
      <c r="T51" s="110"/>
      <c r="W51" s="114"/>
      <c r="X51" s="114"/>
      <c r="Y51" s="114"/>
      <c r="Z51" s="114"/>
      <c r="AA51" s="24"/>
    </row>
    <row r="52" spans="1:27" ht="12" customHeight="1">
      <c r="A52" s="86"/>
      <c r="B52" s="87"/>
      <c r="C52" s="87"/>
      <c r="D52" s="88"/>
      <c r="W52" s="81"/>
      <c r="X52" s="82"/>
      <c r="Y52" s="82"/>
      <c r="Z52" s="82"/>
      <c r="AA52" s="80"/>
    </row>
    <row r="53" spans="1:27" ht="12" customHeight="1">
      <c r="A53" s="86"/>
      <c r="B53" s="87"/>
      <c r="C53" s="87"/>
      <c r="D53" s="88"/>
      <c r="F53" s="92" t="s">
        <v>146</v>
      </c>
      <c r="G53" s="92"/>
      <c r="H53" s="92"/>
      <c r="I53" s="92"/>
      <c r="J53" s="92"/>
      <c r="K53" s="92"/>
      <c r="L53" s="92"/>
      <c r="M53" s="92"/>
      <c r="N53" s="99" t="s">
        <v>181</v>
      </c>
      <c r="O53" s="100"/>
      <c r="P53" s="100"/>
      <c r="Q53" s="100"/>
      <c r="R53" s="100"/>
      <c r="S53" s="100"/>
      <c r="T53" s="100"/>
      <c r="U53" s="101"/>
      <c r="W53" s="78"/>
      <c r="X53" s="79"/>
      <c r="Y53" s="79"/>
      <c r="Z53" s="79"/>
      <c r="AA53" s="80"/>
    </row>
    <row r="54" spans="1:27" ht="12" customHeight="1">
      <c r="A54" s="86"/>
      <c r="B54" s="87"/>
      <c r="C54" s="87"/>
      <c r="D54" s="88"/>
      <c r="F54" s="92"/>
      <c r="G54" s="92"/>
      <c r="H54" s="92"/>
      <c r="I54" s="92"/>
      <c r="J54" s="92"/>
      <c r="K54" s="92"/>
      <c r="L54" s="92"/>
      <c r="M54" s="92"/>
      <c r="N54" s="102"/>
      <c r="O54" s="103"/>
      <c r="P54" s="103"/>
      <c r="Q54" s="103"/>
      <c r="R54" s="103"/>
      <c r="S54" s="103"/>
      <c r="T54" s="103"/>
      <c r="U54" s="104"/>
      <c r="W54" s="78"/>
      <c r="X54" s="79"/>
      <c r="Y54" s="79"/>
      <c r="Z54" s="79"/>
      <c r="AA54" s="80"/>
    </row>
    <row r="55" spans="1:27" ht="12" customHeight="1">
      <c r="A55" s="86"/>
      <c r="B55" s="87"/>
      <c r="C55" s="87"/>
      <c r="D55" s="88"/>
      <c r="F55" s="64" t="s">
        <v>147</v>
      </c>
      <c r="G55" s="64"/>
      <c r="H55" s="64"/>
      <c r="I55" s="64" t="s">
        <v>148</v>
      </c>
      <c r="J55" s="64"/>
      <c r="K55" s="64" t="s">
        <v>149</v>
      </c>
      <c r="L55" s="64"/>
      <c r="M55" s="64"/>
      <c r="N55" s="64"/>
      <c r="O55" s="64"/>
      <c r="P55" s="64"/>
      <c r="Q55" s="64" t="s">
        <v>137</v>
      </c>
      <c r="R55" s="64"/>
      <c r="S55" s="64"/>
      <c r="T55" s="64"/>
      <c r="U55" s="64"/>
      <c r="W55" s="75"/>
      <c r="X55" s="76"/>
      <c r="Y55" s="76"/>
      <c r="Z55" s="76"/>
      <c r="AA55" s="77"/>
    </row>
    <row r="56" spans="1:27" ht="12" customHeight="1">
      <c r="A56" s="86"/>
      <c r="B56" s="87"/>
      <c r="C56" s="87"/>
      <c r="D56" s="88"/>
      <c r="F56" s="105"/>
      <c r="G56" s="105"/>
      <c r="H56" s="105"/>
      <c r="I56" s="105"/>
      <c r="J56" s="105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W56" s="114" t="s">
        <v>95</v>
      </c>
      <c r="X56" s="114"/>
      <c r="Y56" s="114"/>
      <c r="Z56" s="114"/>
      <c r="AA56" s="23"/>
    </row>
    <row r="57" spans="1:27" ht="12" customHeight="1">
      <c r="A57" s="86"/>
      <c r="B57" s="87"/>
      <c r="C57" s="87"/>
      <c r="D57" s="88"/>
      <c r="F57" s="74"/>
      <c r="G57" s="74"/>
      <c r="H57" s="74"/>
      <c r="I57" s="74"/>
      <c r="J57" s="74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W57" s="114"/>
      <c r="X57" s="114"/>
      <c r="Y57" s="114"/>
      <c r="Z57" s="114"/>
      <c r="AA57" s="24"/>
    </row>
    <row r="58" spans="1:27" ht="12" customHeight="1">
      <c r="A58" s="86"/>
      <c r="B58" s="87"/>
      <c r="C58" s="87"/>
      <c r="D58" s="88"/>
      <c r="F58" s="74"/>
      <c r="G58" s="74"/>
      <c r="H58" s="74"/>
      <c r="I58" s="74"/>
      <c r="J58" s="74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W58" s="81"/>
      <c r="X58" s="82"/>
      <c r="Y58" s="82"/>
      <c r="Z58" s="82"/>
      <c r="AA58" s="80"/>
    </row>
    <row r="59" spans="1:27" ht="12" customHeight="1">
      <c r="A59" s="86"/>
      <c r="B59" s="87"/>
      <c r="C59" s="87"/>
      <c r="D59" s="88"/>
      <c r="F59" s="74"/>
      <c r="G59" s="74"/>
      <c r="H59" s="74"/>
      <c r="I59" s="74"/>
      <c r="J59" s="74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W59" s="78"/>
      <c r="X59" s="79"/>
      <c r="Y59" s="79"/>
      <c r="Z59" s="79"/>
      <c r="AA59" s="80"/>
    </row>
    <row r="60" spans="1:27" ht="12" customHeight="1">
      <c r="A60" s="86"/>
      <c r="B60" s="87"/>
      <c r="C60" s="87"/>
      <c r="D60" s="88"/>
      <c r="F60" s="74"/>
      <c r="G60" s="74"/>
      <c r="H60" s="74"/>
      <c r="I60" s="74"/>
      <c r="J60" s="74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W60" s="78"/>
      <c r="X60" s="79"/>
      <c r="Y60" s="79"/>
      <c r="Z60" s="79"/>
      <c r="AA60" s="80"/>
    </row>
    <row r="61" spans="1:27" ht="12" customHeight="1">
      <c r="A61" s="86"/>
      <c r="B61" s="87"/>
      <c r="C61" s="87"/>
      <c r="D61" s="88"/>
      <c r="F61" s="74"/>
      <c r="G61" s="74"/>
      <c r="H61" s="74"/>
      <c r="I61" s="74"/>
      <c r="J61" s="74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W61" s="75"/>
      <c r="X61" s="76"/>
      <c r="Y61" s="76"/>
      <c r="Z61" s="76"/>
      <c r="AA61" s="77"/>
    </row>
    <row r="62" spans="1:27" ht="12" customHeight="1">
      <c r="A62" s="86"/>
      <c r="B62" s="87"/>
      <c r="C62" s="87"/>
      <c r="D62" s="88"/>
      <c r="F62" s="74"/>
      <c r="G62" s="74"/>
      <c r="H62" s="74"/>
      <c r="I62" s="74"/>
      <c r="J62" s="74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W62" s="114" t="s">
        <v>96</v>
      </c>
      <c r="X62" s="114"/>
      <c r="Y62" s="114"/>
      <c r="Z62" s="114"/>
      <c r="AA62" s="23"/>
    </row>
    <row r="63" spans="1:27" ht="12" customHeight="1">
      <c r="A63" s="86"/>
      <c r="B63" s="87"/>
      <c r="C63" s="87"/>
      <c r="D63" s="88"/>
      <c r="F63" s="74"/>
      <c r="G63" s="74"/>
      <c r="H63" s="74"/>
      <c r="I63" s="74"/>
      <c r="J63" s="74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W63" s="114"/>
      <c r="X63" s="114"/>
      <c r="Y63" s="114"/>
      <c r="Z63" s="114"/>
      <c r="AA63" s="24"/>
    </row>
    <row r="64" spans="1:27" ht="12" customHeight="1">
      <c r="A64" s="86"/>
      <c r="B64" s="87"/>
      <c r="C64" s="87"/>
      <c r="D64" s="88"/>
      <c r="F64" s="74"/>
      <c r="G64" s="74"/>
      <c r="H64" s="74"/>
      <c r="I64" s="74"/>
      <c r="J64" s="74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W64" s="81"/>
      <c r="X64" s="82"/>
      <c r="Y64" s="82"/>
      <c r="Z64" s="82"/>
      <c r="AA64" s="80"/>
    </row>
    <row r="65" spans="1:27" ht="12" customHeight="1">
      <c r="A65" s="86"/>
      <c r="B65" s="87"/>
      <c r="C65" s="87"/>
      <c r="D65" s="88"/>
      <c r="F65" s="74"/>
      <c r="G65" s="74"/>
      <c r="H65" s="74"/>
      <c r="I65" s="74"/>
      <c r="J65" s="74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W65" s="78"/>
      <c r="X65" s="79"/>
      <c r="Y65" s="79"/>
      <c r="Z65" s="79"/>
      <c r="AA65" s="80"/>
    </row>
    <row r="66" spans="1:27" ht="12" customHeight="1">
      <c r="A66" s="86"/>
      <c r="B66" s="87"/>
      <c r="C66" s="87"/>
      <c r="D66" s="88"/>
      <c r="F66" s="74"/>
      <c r="G66" s="74"/>
      <c r="H66" s="74"/>
      <c r="I66" s="74"/>
      <c r="J66" s="74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W66" s="78"/>
      <c r="X66" s="79"/>
      <c r="Y66" s="79"/>
      <c r="Z66" s="79"/>
      <c r="AA66" s="80"/>
    </row>
    <row r="67" spans="1:27" ht="13.5">
      <c r="A67" s="89"/>
      <c r="B67" s="90"/>
      <c r="C67" s="90"/>
      <c r="D67" s="91"/>
      <c r="F67" s="97"/>
      <c r="G67" s="97"/>
      <c r="H67" s="97"/>
      <c r="I67" s="97"/>
      <c r="J67" s="97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W67" s="75"/>
      <c r="X67" s="76"/>
      <c r="Y67" s="76"/>
      <c r="Z67" s="76"/>
      <c r="AA67" s="77"/>
    </row>
    <row r="68" ht="12" customHeight="1"/>
    <row r="69" spans="1:27" ht="12" customHeight="1">
      <c r="A69" s="29"/>
      <c r="B69" s="65" t="s">
        <v>165</v>
      </c>
      <c r="C69" s="65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3.5">
      <c r="A70" s="31"/>
      <c r="B70" s="66"/>
      <c r="C70" s="66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12">
      <c r="A71" s="64" t="s">
        <v>127</v>
      </c>
      <c r="B71" s="64"/>
      <c r="C71" s="64"/>
      <c r="D71" s="64" t="s">
        <v>166</v>
      </c>
      <c r="E71" s="64"/>
      <c r="F71" s="64" t="s">
        <v>128</v>
      </c>
      <c r="G71" s="64"/>
      <c r="H71" s="64"/>
      <c r="I71" s="64"/>
      <c r="J71" s="25" t="s">
        <v>167</v>
      </c>
      <c r="K71" s="64" t="s">
        <v>168</v>
      </c>
      <c r="L71" s="64"/>
      <c r="M71" s="64"/>
      <c r="N71" s="64" t="s">
        <v>276</v>
      </c>
      <c r="O71" s="64"/>
      <c r="P71" s="64"/>
      <c r="Q71" s="64" t="s">
        <v>170</v>
      </c>
      <c r="R71" s="64"/>
      <c r="S71" s="64" t="s">
        <v>171</v>
      </c>
      <c r="T71" s="64"/>
      <c r="U71" s="64"/>
      <c r="V71" s="64" t="s">
        <v>137</v>
      </c>
      <c r="W71" s="64"/>
      <c r="X71" s="64"/>
      <c r="Y71" s="64"/>
      <c r="Z71" s="64"/>
      <c r="AA71" s="64"/>
    </row>
    <row r="72" spans="1:27" ht="12">
      <c r="A72" s="61"/>
      <c r="B72" s="61"/>
      <c r="C72" s="61"/>
      <c r="D72" s="61"/>
      <c r="E72" s="61"/>
      <c r="F72" s="61"/>
      <c r="G72" s="61"/>
      <c r="H72" s="61"/>
      <c r="I72" s="61"/>
      <c r="J72" s="28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3"/>
      <c r="W72" s="63"/>
      <c r="X72" s="63"/>
      <c r="Y72" s="63"/>
      <c r="Z72" s="63"/>
      <c r="AA72" s="63"/>
    </row>
    <row r="73" spans="1:27" ht="12">
      <c r="A73" s="61"/>
      <c r="B73" s="61"/>
      <c r="C73" s="61"/>
      <c r="D73" s="61"/>
      <c r="E73" s="61"/>
      <c r="F73" s="61"/>
      <c r="G73" s="61"/>
      <c r="H73" s="61"/>
      <c r="I73" s="61"/>
      <c r="J73" s="28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3"/>
      <c r="W73" s="63"/>
      <c r="X73" s="63"/>
      <c r="Y73" s="63"/>
      <c r="Z73" s="63"/>
      <c r="AA73" s="63"/>
    </row>
    <row r="74" spans="1:27" ht="12">
      <c r="A74" s="61"/>
      <c r="B74" s="61"/>
      <c r="C74" s="61"/>
      <c r="D74" s="61"/>
      <c r="E74" s="61"/>
      <c r="F74" s="61"/>
      <c r="G74" s="61"/>
      <c r="H74" s="61"/>
      <c r="I74" s="61"/>
      <c r="J74" s="28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3"/>
      <c r="W74" s="63"/>
      <c r="X74" s="63"/>
      <c r="Y74" s="63"/>
      <c r="Z74" s="63"/>
      <c r="AA74" s="63"/>
    </row>
    <row r="75" spans="1:27" ht="12">
      <c r="A75" s="61"/>
      <c r="B75" s="61"/>
      <c r="C75" s="61"/>
      <c r="D75" s="61"/>
      <c r="E75" s="61"/>
      <c r="F75" s="61"/>
      <c r="G75" s="61"/>
      <c r="H75" s="61"/>
      <c r="I75" s="61"/>
      <c r="J75" s="28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3"/>
      <c r="W75" s="63"/>
      <c r="X75" s="63"/>
      <c r="Y75" s="63"/>
      <c r="Z75" s="63"/>
      <c r="AA75" s="63"/>
    </row>
    <row r="76" spans="1:27" ht="12">
      <c r="A76" s="61"/>
      <c r="B76" s="61"/>
      <c r="C76" s="61"/>
      <c r="D76" s="61"/>
      <c r="E76" s="61"/>
      <c r="F76" s="61"/>
      <c r="G76" s="61"/>
      <c r="H76" s="61"/>
      <c r="I76" s="61"/>
      <c r="J76" s="28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3"/>
      <c r="W76" s="63"/>
      <c r="X76" s="63"/>
      <c r="Y76" s="63"/>
      <c r="Z76" s="63"/>
      <c r="AA76" s="63"/>
    </row>
    <row r="77" spans="1:27" ht="12">
      <c r="A77" s="61"/>
      <c r="B77" s="61"/>
      <c r="C77" s="61"/>
      <c r="D77" s="61"/>
      <c r="E77" s="61"/>
      <c r="F77" s="61"/>
      <c r="G77" s="61"/>
      <c r="H77" s="61"/>
      <c r="I77" s="61"/>
      <c r="J77" s="28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3"/>
      <c r="W77" s="63"/>
      <c r="X77" s="63"/>
      <c r="Y77" s="63"/>
      <c r="Z77" s="63"/>
      <c r="AA77" s="63"/>
    </row>
    <row r="78" spans="1:27" ht="12">
      <c r="A78" s="61"/>
      <c r="B78" s="61"/>
      <c r="C78" s="61"/>
      <c r="D78" s="61"/>
      <c r="E78" s="61"/>
      <c r="F78" s="61"/>
      <c r="G78" s="61"/>
      <c r="H78" s="61"/>
      <c r="I78" s="61"/>
      <c r="J78" s="28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2"/>
      <c r="X78" s="62"/>
      <c r="Y78" s="62"/>
      <c r="Z78" s="62"/>
      <c r="AA78" s="62"/>
    </row>
    <row r="79" spans="1:27" ht="12">
      <c r="A79" s="61"/>
      <c r="B79" s="61"/>
      <c r="C79" s="61"/>
      <c r="D79" s="61"/>
      <c r="E79" s="61"/>
      <c r="F79" s="61"/>
      <c r="G79" s="61"/>
      <c r="H79" s="61"/>
      <c r="I79" s="61"/>
      <c r="J79" s="28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62"/>
      <c r="X79" s="62"/>
      <c r="Y79" s="62"/>
      <c r="Z79" s="62"/>
      <c r="AA79" s="62"/>
    </row>
    <row r="80" spans="1:27" ht="12">
      <c r="A80" s="61"/>
      <c r="B80" s="61"/>
      <c r="C80" s="61"/>
      <c r="D80" s="61"/>
      <c r="E80" s="61"/>
      <c r="F80" s="61"/>
      <c r="G80" s="61"/>
      <c r="H80" s="61"/>
      <c r="I80" s="61"/>
      <c r="J80" s="28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2"/>
      <c r="X80" s="62"/>
      <c r="Y80" s="62"/>
      <c r="Z80" s="62"/>
      <c r="AA80" s="62"/>
    </row>
    <row r="81" spans="1:27" ht="12">
      <c r="A81" s="61"/>
      <c r="B81" s="61"/>
      <c r="C81" s="61"/>
      <c r="D81" s="61"/>
      <c r="E81" s="61"/>
      <c r="F81" s="61"/>
      <c r="G81" s="61"/>
      <c r="H81" s="61"/>
      <c r="I81" s="61"/>
      <c r="J81" s="28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  <c r="W81" s="62"/>
      <c r="X81" s="62"/>
      <c r="Y81" s="62"/>
      <c r="Z81" s="62"/>
      <c r="AA81" s="62"/>
    </row>
    <row r="82" spans="1:27" ht="12">
      <c r="A82" s="61"/>
      <c r="B82" s="61"/>
      <c r="C82" s="61"/>
      <c r="D82" s="61"/>
      <c r="E82" s="61"/>
      <c r="F82" s="61"/>
      <c r="G82" s="61"/>
      <c r="H82" s="61"/>
      <c r="I82" s="61"/>
      <c r="J82" s="28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  <c r="W82" s="62"/>
      <c r="X82" s="62"/>
      <c r="Y82" s="62"/>
      <c r="Z82" s="62"/>
      <c r="AA82" s="62"/>
    </row>
    <row r="83" spans="1:27" ht="12">
      <c r="A83" s="61"/>
      <c r="B83" s="61"/>
      <c r="C83" s="61"/>
      <c r="D83" s="61"/>
      <c r="E83" s="61"/>
      <c r="F83" s="61"/>
      <c r="G83" s="61"/>
      <c r="H83" s="61"/>
      <c r="I83" s="61"/>
      <c r="J83" s="28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2"/>
      <c r="W83" s="62"/>
      <c r="X83" s="62"/>
      <c r="Y83" s="62"/>
      <c r="Z83" s="62"/>
      <c r="AA83" s="62"/>
    </row>
    <row r="84" spans="1:27" ht="12">
      <c r="A84" s="61"/>
      <c r="B84" s="61"/>
      <c r="C84" s="61"/>
      <c r="D84" s="61"/>
      <c r="E84" s="61"/>
      <c r="F84" s="61"/>
      <c r="G84" s="61"/>
      <c r="H84" s="61"/>
      <c r="I84" s="61"/>
      <c r="J84" s="28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62"/>
      <c r="X84" s="62"/>
      <c r="Y84" s="62"/>
      <c r="Z84" s="62"/>
      <c r="AA84" s="62"/>
    </row>
    <row r="85" spans="1:27" ht="12">
      <c r="A85" s="61"/>
      <c r="B85" s="61"/>
      <c r="C85" s="61"/>
      <c r="D85" s="61"/>
      <c r="E85" s="61"/>
      <c r="F85" s="61"/>
      <c r="G85" s="61"/>
      <c r="H85" s="61"/>
      <c r="I85" s="61"/>
      <c r="J85" s="28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2"/>
      <c r="X85" s="62"/>
      <c r="Y85" s="62"/>
      <c r="Z85" s="62"/>
      <c r="AA85" s="62"/>
    </row>
    <row r="86" spans="1:27" ht="12">
      <c r="A86" s="61"/>
      <c r="B86" s="61"/>
      <c r="C86" s="61"/>
      <c r="D86" s="61"/>
      <c r="E86" s="61"/>
      <c r="F86" s="61"/>
      <c r="G86" s="61"/>
      <c r="H86" s="61"/>
      <c r="I86" s="61"/>
      <c r="J86" s="28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2"/>
      <c r="X86" s="62"/>
      <c r="Y86" s="62"/>
      <c r="Z86" s="62"/>
      <c r="AA86" s="62"/>
    </row>
    <row r="87" spans="1:27" ht="12">
      <c r="A87" s="61"/>
      <c r="B87" s="61"/>
      <c r="C87" s="61"/>
      <c r="D87" s="61"/>
      <c r="E87" s="61"/>
      <c r="F87" s="61"/>
      <c r="G87" s="61"/>
      <c r="H87" s="61"/>
      <c r="I87" s="61"/>
      <c r="J87" s="28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</row>
    <row r="88" spans="1:27" ht="12">
      <c r="A88" s="61"/>
      <c r="B88" s="61"/>
      <c r="C88" s="61"/>
      <c r="D88" s="61"/>
      <c r="E88" s="61"/>
      <c r="F88" s="61"/>
      <c r="G88" s="61"/>
      <c r="H88" s="61"/>
      <c r="I88" s="61"/>
      <c r="J88" s="28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2"/>
      <c r="X88" s="62"/>
      <c r="Y88" s="62"/>
      <c r="Z88" s="62"/>
      <c r="AA88" s="62"/>
    </row>
    <row r="89" spans="1:27" ht="12">
      <c r="A89" s="61"/>
      <c r="B89" s="61"/>
      <c r="C89" s="61"/>
      <c r="D89" s="61"/>
      <c r="E89" s="61"/>
      <c r="F89" s="61"/>
      <c r="G89" s="61"/>
      <c r="H89" s="61"/>
      <c r="I89" s="61"/>
      <c r="J89" s="28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2"/>
      <c r="X89" s="62"/>
      <c r="Y89" s="62"/>
      <c r="Z89" s="62"/>
      <c r="AA89" s="62"/>
    </row>
    <row r="90" spans="1:27" ht="12">
      <c r="A90" s="61"/>
      <c r="B90" s="61"/>
      <c r="C90" s="61"/>
      <c r="D90" s="61"/>
      <c r="E90" s="61"/>
      <c r="F90" s="61"/>
      <c r="G90" s="61"/>
      <c r="H90" s="61"/>
      <c r="I90" s="61"/>
      <c r="J90" s="28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2"/>
      <c r="X90" s="62"/>
      <c r="Y90" s="62"/>
      <c r="Z90" s="62"/>
      <c r="AA90" s="62"/>
    </row>
    <row r="91" spans="1:27" ht="12">
      <c r="A91" s="61"/>
      <c r="B91" s="61"/>
      <c r="C91" s="61"/>
      <c r="D91" s="61"/>
      <c r="E91" s="61"/>
      <c r="F91" s="61"/>
      <c r="G91" s="61"/>
      <c r="H91" s="61"/>
      <c r="I91" s="61"/>
      <c r="J91" s="28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62"/>
      <c r="X91" s="62"/>
      <c r="Y91" s="62"/>
      <c r="Z91" s="62"/>
      <c r="AA91" s="62"/>
    </row>
    <row r="92" spans="1:27" ht="12">
      <c r="A92" s="61"/>
      <c r="B92" s="61"/>
      <c r="C92" s="61"/>
      <c r="D92" s="61"/>
      <c r="E92" s="61"/>
      <c r="F92" s="61"/>
      <c r="G92" s="61"/>
      <c r="H92" s="61"/>
      <c r="I92" s="61"/>
      <c r="J92" s="28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2"/>
      <c r="X92" s="62"/>
      <c r="Y92" s="62"/>
      <c r="Z92" s="62"/>
      <c r="AA92" s="62"/>
    </row>
    <row r="93" spans="1:27" ht="12">
      <c r="A93" s="61"/>
      <c r="B93" s="61"/>
      <c r="C93" s="61"/>
      <c r="D93" s="61"/>
      <c r="E93" s="61"/>
      <c r="F93" s="61"/>
      <c r="G93" s="61"/>
      <c r="H93" s="61"/>
      <c r="I93" s="61"/>
      <c r="J93" s="28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2"/>
      <c r="W93" s="62"/>
      <c r="X93" s="62"/>
      <c r="Y93" s="62"/>
      <c r="Z93" s="62"/>
      <c r="AA93" s="62"/>
    </row>
    <row r="94" spans="1:27" ht="12">
      <c r="A94" s="61"/>
      <c r="B94" s="61"/>
      <c r="C94" s="61"/>
      <c r="D94" s="61"/>
      <c r="E94" s="61"/>
      <c r="F94" s="61"/>
      <c r="G94" s="61"/>
      <c r="H94" s="61"/>
      <c r="I94" s="61"/>
      <c r="J94" s="28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2"/>
      <c r="W94" s="62"/>
      <c r="X94" s="62"/>
      <c r="Y94" s="62"/>
      <c r="Z94" s="62"/>
      <c r="AA94" s="62"/>
    </row>
    <row r="95" spans="1:27" ht="12">
      <c r="A95" s="61"/>
      <c r="B95" s="61"/>
      <c r="C95" s="61"/>
      <c r="D95" s="61"/>
      <c r="E95" s="61"/>
      <c r="F95" s="61"/>
      <c r="G95" s="61"/>
      <c r="H95" s="61"/>
      <c r="I95" s="61"/>
      <c r="J95" s="28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62"/>
      <c r="X95" s="62"/>
      <c r="Y95" s="62"/>
      <c r="Z95" s="62"/>
      <c r="AA95" s="62"/>
    </row>
    <row r="96" spans="1:27" ht="12">
      <c r="A96" s="61"/>
      <c r="B96" s="61"/>
      <c r="C96" s="61"/>
      <c r="D96" s="61"/>
      <c r="E96" s="61"/>
      <c r="F96" s="61"/>
      <c r="G96" s="61"/>
      <c r="H96" s="61"/>
      <c r="I96" s="61"/>
      <c r="J96" s="28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2"/>
      <c r="W96" s="62"/>
      <c r="X96" s="62"/>
      <c r="Y96" s="62"/>
      <c r="Z96" s="62"/>
      <c r="AA96" s="62"/>
    </row>
    <row r="97" spans="1:27" ht="12">
      <c r="A97" s="61"/>
      <c r="B97" s="61"/>
      <c r="C97" s="61"/>
      <c r="D97" s="61"/>
      <c r="E97" s="61"/>
      <c r="F97" s="61"/>
      <c r="G97" s="61"/>
      <c r="H97" s="61"/>
      <c r="I97" s="61"/>
      <c r="J97" s="28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2"/>
      <c r="W97" s="62"/>
      <c r="X97" s="62"/>
      <c r="Y97" s="62"/>
      <c r="Z97" s="62"/>
      <c r="AA97" s="62"/>
    </row>
    <row r="98" spans="1:27" ht="12">
      <c r="A98" s="61"/>
      <c r="B98" s="61"/>
      <c r="C98" s="61"/>
      <c r="D98" s="61"/>
      <c r="E98" s="61"/>
      <c r="F98" s="61"/>
      <c r="G98" s="61"/>
      <c r="H98" s="61"/>
      <c r="I98" s="61"/>
      <c r="J98" s="28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2"/>
      <c r="W98" s="62"/>
      <c r="X98" s="62"/>
      <c r="Y98" s="62"/>
      <c r="Z98" s="62"/>
      <c r="AA98" s="62"/>
    </row>
    <row r="99" spans="1:27" ht="12">
      <c r="A99" s="61"/>
      <c r="B99" s="61"/>
      <c r="C99" s="61"/>
      <c r="D99" s="61"/>
      <c r="E99" s="61"/>
      <c r="F99" s="61"/>
      <c r="G99" s="61"/>
      <c r="H99" s="61"/>
      <c r="I99" s="61"/>
      <c r="J99" s="28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2"/>
      <c r="W99" s="62"/>
      <c r="X99" s="62"/>
      <c r="Y99" s="62"/>
      <c r="Z99" s="62"/>
      <c r="AA99" s="62"/>
    </row>
    <row r="100" spans="1:27" ht="12">
      <c r="A100" s="61"/>
      <c r="B100" s="61"/>
      <c r="C100" s="61"/>
      <c r="D100" s="61"/>
      <c r="E100" s="61"/>
      <c r="F100" s="61"/>
      <c r="G100" s="61"/>
      <c r="H100" s="61"/>
      <c r="I100" s="61"/>
      <c r="J100" s="28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/>
      <c r="W100" s="62"/>
      <c r="X100" s="62"/>
      <c r="Y100" s="62"/>
      <c r="Z100" s="62"/>
      <c r="AA100" s="62"/>
    </row>
    <row r="102" spans="1:27" ht="12">
      <c r="A102" s="33"/>
      <c r="B102" s="60" t="s">
        <v>252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3.5" customHeight="1">
      <c r="A103" s="33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2">
      <c r="A104" s="56" t="s">
        <v>173</v>
      </c>
      <c r="B104" s="56"/>
      <c r="C104" s="56"/>
      <c r="D104" s="56" t="s">
        <v>128</v>
      </c>
      <c r="E104" s="56"/>
      <c r="F104" s="56"/>
      <c r="G104" s="56" t="s">
        <v>174</v>
      </c>
      <c r="H104" s="56"/>
      <c r="I104" s="56"/>
      <c r="J104" s="56"/>
      <c r="K104" s="56" t="s">
        <v>175</v>
      </c>
      <c r="L104" s="56"/>
      <c r="M104" s="56"/>
      <c r="N104" s="58" t="s">
        <v>176</v>
      </c>
      <c r="O104" s="58"/>
      <c r="P104" s="59" t="s">
        <v>178</v>
      </c>
      <c r="Q104" s="59"/>
      <c r="R104" s="56" t="s">
        <v>170</v>
      </c>
      <c r="S104" s="56"/>
      <c r="T104" s="56" t="s">
        <v>171</v>
      </c>
      <c r="U104" s="56"/>
      <c r="V104" s="56"/>
      <c r="W104" s="59" t="s">
        <v>132</v>
      </c>
      <c r="X104" s="59"/>
      <c r="Y104" s="59"/>
      <c r="Z104" s="59"/>
      <c r="AA104" s="26" t="s">
        <v>134</v>
      </c>
    </row>
    <row r="105" spans="1:27" ht="12">
      <c r="A105" s="52"/>
      <c r="B105" s="52"/>
      <c r="C105" s="52"/>
      <c r="D105" s="52"/>
      <c r="E105" s="52"/>
      <c r="F105" s="52"/>
      <c r="G105" s="53"/>
      <c r="H105" s="54"/>
      <c r="I105" s="54"/>
      <c r="J105" s="55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27"/>
    </row>
    <row r="106" spans="1:27" ht="12">
      <c r="A106" s="56" t="s">
        <v>179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 t="s">
        <v>137</v>
      </c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</row>
    <row r="107" spans="1:27" ht="12.75" thickBo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12.75" thickTop="1">
      <c r="A108" s="56" t="s">
        <v>173</v>
      </c>
      <c r="B108" s="56"/>
      <c r="C108" s="56"/>
      <c r="D108" s="56" t="s">
        <v>128</v>
      </c>
      <c r="E108" s="56"/>
      <c r="F108" s="56"/>
      <c r="G108" s="56" t="s">
        <v>174</v>
      </c>
      <c r="H108" s="56"/>
      <c r="I108" s="56"/>
      <c r="J108" s="56"/>
      <c r="K108" s="56" t="s">
        <v>175</v>
      </c>
      <c r="L108" s="56"/>
      <c r="M108" s="56"/>
      <c r="N108" s="58" t="s">
        <v>176</v>
      </c>
      <c r="O108" s="58"/>
      <c r="P108" s="59" t="s">
        <v>178</v>
      </c>
      <c r="Q108" s="59"/>
      <c r="R108" s="56" t="s">
        <v>170</v>
      </c>
      <c r="S108" s="56"/>
      <c r="T108" s="56" t="s">
        <v>171</v>
      </c>
      <c r="U108" s="56"/>
      <c r="V108" s="56"/>
      <c r="W108" s="59" t="s">
        <v>132</v>
      </c>
      <c r="X108" s="59"/>
      <c r="Y108" s="59"/>
      <c r="Z108" s="59"/>
      <c r="AA108" s="26" t="s">
        <v>134</v>
      </c>
    </row>
    <row r="109" spans="1:27" ht="12">
      <c r="A109" s="52"/>
      <c r="B109" s="52"/>
      <c r="C109" s="52"/>
      <c r="D109" s="52"/>
      <c r="E109" s="52"/>
      <c r="F109" s="52"/>
      <c r="G109" s="53"/>
      <c r="H109" s="54"/>
      <c r="I109" s="54"/>
      <c r="J109" s="55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27"/>
    </row>
    <row r="110" spans="1:27" ht="12">
      <c r="A110" s="56" t="s">
        <v>179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 t="s">
        <v>137</v>
      </c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</row>
    <row r="111" spans="1:27" ht="12.75" thickBo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ht="12.75" thickTop="1">
      <c r="A112" s="56" t="s">
        <v>173</v>
      </c>
      <c r="B112" s="56"/>
      <c r="C112" s="56"/>
      <c r="D112" s="56" t="s">
        <v>128</v>
      </c>
      <c r="E112" s="56"/>
      <c r="F112" s="56"/>
      <c r="G112" s="56" t="s">
        <v>174</v>
      </c>
      <c r="H112" s="56"/>
      <c r="I112" s="56"/>
      <c r="J112" s="56"/>
      <c r="K112" s="56" t="s">
        <v>175</v>
      </c>
      <c r="L112" s="56"/>
      <c r="M112" s="56"/>
      <c r="N112" s="58" t="s">
        <v>176</v>
      </c>
      <c r="O112" s="58"/>
      <c r="P112" s="59" t="s">
        <v>178</v>
      </c>
      <c r="Q112" s="59"/>
      <c r="R112" s="56" t="s">
        <v>170</v>
      </c>
      <c r="S112" s="56"/>
      <c r="T112" s="56" t="s">
        <v>171</v>
      </c>
      <c r="U112" s="56"/>
      <c r="V112" s="56"/>
      <c r="W112" s="59" t="s">
        <v>132</v>
      </c>
      <c r="X112" s="59"/>
      <c r="Y112" s="59"/>
      <c r="Z112" s="59"/>
      <c r="AA112" s="26" t="s">
        <v>134</v>
      </c>
    </row>
    <row r="113" spans="1:27" ht="12">
      <c r="A113" s="52"/>
      <c r="B113" s="52"/>
      <c r="C113" s="52"/>
      <c r="D113" s="52"/>
      <c r="E113" s="52"/>
      <c r="F113" s="52"/>
      <c r="G113" s="53"/>
      <c r="H113" s="54"/>
      <c r="I113" s="54"/>
      <c r="J113" s="55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27"/>
    </row>
    <row r="114" spans="1:27" ht="12">
      <c r="A114" s="56" t="s">
        <v>179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 t="s">
        <v>137</v>
      </c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</row>
    <row r="115" spans="1:27" ht="12.75" thickBo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ht="12.75" thickTop="1">
      <c r="A116" s="56" t="s">
        <v>173</v>
      </c>
      <c r="B116" s="56"/>
      <c r="C116" s="56"/>
      <c r="D116" s="56" t="s">
        <v>128</v>
      </c>
      <c r="E116" s="56"/>
      <c r="F116" s="56"/>
      <c r="G116" s="56" t="s">
        <v>174</v>
      </c>
      <c r="H116" s="56"/>
      <c r="I116" s="56"/>
      <c r="J116" s="56"/>
      <c r="K116" s="56" t="s">
        <v>175</v>
      </c>
      <c r="L116" s="56"/>
      <c r="M116" s="56"/>
      <c r="N116" s="58" t="s">
        <v>176</v>
      </c>
      <c r="O116" s="58"/>
      <c r="P116" s="59" t="s">
        <v>178</v>
      </c>
      <c r="Q116" s="59"/>
      <c r="R116" s="56" t="s">
        <v>170</v>
      </c>
      <c r="S116" s="56"/>
      <c r="T116" s="56" t="s">
        <v>171</v>
      </c>
      <c r="U116" s="56"/>
      <c r="V116" s="56"/>
      <c r="W116" s="59" t="s">
        <v>132</v>
      </c>
      <c r="X116" s="59"/>
      <c r="Y116" s="59"/>
      <c r="Z116" s="59"/>
      <c r="AA116" s="26" t="s">
        <v>134</v>
      </c>
    </row>
    <row r="117" spans="1:27" ht="12">
      <c r="A117" s="52"/>
      <c r="B117" s="52"/>
      <c r="C117" s="52"/>
      <c r="D117" s="52"/>
      <c r="E117" s="52"/>
      <c r="F117" s="52"/>
      <c r="G117" s="53"/>
      <c r="H117" s="54"/>
      <c r="I117" s="54"/>
      <c r="J117" s="55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27"/>
    </row>
    <row r="118" spans="1:27" ht="12">
      <c r="A118" s="56" t="s">
        <v>179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 t="s">
        <v>137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</row>
    <row r="119" spans="1:27" ht="12.75" thickBo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  <row r="120" spans="1:27" ht="12.75" thickTop="1">
      <c r="A120" s="56" t="s">
        <v>173</v>
      </c>
      <c r="B120" s="56"/>
      <c r="C120" s="56"/>
      <c r="D120" s="56" t="s">
        <v>128</v>
      </c>
      <c r="E120" s="56"/>
      <c r="F120" s="56"/>
      <c r="G120" s="56" t="s">
        <v>174</v>
      </c>
      <c r="H120" s="56"/>
      <c r="I120" s="56"/>
      <c r="J120" s="56"/>
      <c r="K120" s="56" t="s">
        <v>175</v>
      </c>
      <c r="L120" s="56"/>
      <c r="M120" s="56"/>
      <c r="N120" s="58" t="s">
        <v>176</v>
      </c>
      <c r="O120" s="58"/>
      <c r="P120" s="59" t="s">
        <v>178</v>
      </c>
      <c r="Q120" s="59"/>
      <c r="R120" s="56" t="s">
        <v>170</v>
      </c>
      <c r="S120" s="56"/>
      <c r="T120" s="56" t="s">
        <v>171</v>
      </c>
      <c r="U120" s="56"/>
      <c r="V120" s="56"/>
      <c r="W120" s="59" t="s">
        <v>132</v>
      </c>
      <c r="X120" s="59"/>
      <c r="Y120" s="59"/>
      <c r="Z120" s="59"/>
      <c r="AA120" s="26" t="s">
        <v>134</v>
      </c>
    </row>
    <row r="121" spans="1:27" ht="12">
      <c r="A121" s="52"/>
      <c r="B121" s="52"/>
      <c r="C121" s="52"/>
      <c r="D121" s="52"/>
      <c r="E121" s="52"/>
      <c r="F121" s="52"/>
      <c r="G121" s="53"/>
      <c r="H121" s="54"/>
      <c r="I121" s="54"/>
      <c r="J121" s="55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27"/>
    </row>
    <row r="122" spans="1:27" ht="12">
      <c r="A122" s="56" t="s">
        <v>179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 t="s">
        <v>137</v>
      </c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</row>
    <row r="123" spans="1:27" ht="12.75" thickBo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</row>
    <row r="124" spans="1:27" ht="12.75" thickTop="1">
      <c r="A124" s="56" t="s">
        <v>173</v>
      </c>
      <c r="B124" s="56"/>
      <c r="C124" s="56"/>
      <c r="D124" s="56" t="s">
        <v>128</v>
      </c>
      <c r="E124" s="56"/>
      <c r="F124" s="56"/>
      <c r="G124" s="56" t="s">
        <v>174</v>
      </c>
      <c r="H124" s="56"/>
      <c r="I124" s="56"/>
      <c r="J124" s="56"/>
      <c r="K124" s="56" t="s">
        <v>175</v>
      </c>
      <c r="L124" s="56"/>
      <c r="M124" s="56"/>
      <c r="N124" s="58" t="s">
        <v>176</v>
      </c>
      <c r="O124" s="58"/>
      <c r="P124" s="59" t="s">
        <v>178</v>
      </c>
      <c r="Q124" s="59"/>
      <c r="R124" s="56" t="s">
        <v>170</v>
      </c>
      <c r="S124" s="56"/>
      <c r="T124" s="56" t="s">
        <v>171</v>
      </c>
      <c r="U124" s="56"/>
      <c r="V124" s="56"/>
      <c r="W124" s="59" t="s">
        <v>132</v>
      </c>
      <c r="X124" s="59"/>
      <c r="Y124" s="59"/>
      <c r="Z124" s="59"/>
      <c r="AA124" s="26" t="s">
        <v>134</v>
      </c>
    </row>
    <row r="125" spans="1:27" ht="12">
      <c r="A125" s="52"/>
      <c r="B125" s="52"/>
      <c r="C125" s="52"/>
      <c r="D125" s="52"/>
      <c r="E125" s="52"/>
      <c r="F125" s="52"/>
      <c r="G125" s="53"/>
      <c r="H125" s="54"/>
      <c r="I125" s="54"/>
      <c r="J125" s="55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27"/>
    </row>
    <row r="126" spans="1:27" ht="12">
      <c r="A126" s="56" t="s">
        <v>179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 t="s">
        <v>137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</row>
    <row r="127" spans="1:27" ht="12.75" thickBo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</row>
    <row r="128" spans="1:27" ht="12.75" thickTop="1">
      <c r="A128" s="56" t="s">
        <v>173</v>
      </c>
      <c r="B128" s="56"/>
      <c r="C128" s="56"/>
      <c r="D128" s="56" t="s">
        <v>128</v>
      </c>
      <c r="E128" s="56"/>
      <c r="F128" s="56"/>
      <c r="G128" s="56" t="s">
        <v>174</v>
      </c>
      <c r="H128" s="56"/>
      <c r="I128" s="56"/>
      <c r="J128" s="56"/>
      <c r="K128" s="56" t="s">
        <v>175</v>
      </c>
      <c r="L128" s="56"/>
      <c r="M128" s="56"/>
      <c r="N128" s="58" t="s">
        <v>176</v>
      </c>
      <c r="O128" s="58"/>
      <c r="P128" s="59" t="s">
        <v>178</v>
      </c>
      <c r="Q128" s="59"/>
      <c r="R128" s="56" t="s">
        <v>170</v>
      </c>
      <c r="S128" s="56"/>
      <c r="T128" s="56" t="s">
        <v>171</v>
      </c>
      <c r="U128" s="56"/>
      <c r="V128" s="56"/>
      <c r="W128" s="59" t="s">
        <v>132</v>
      </c>
      <c r="X128" s="59"/>
      <c r="Y128" s="59"/>
      <c r="Z128" s="59"/>
      <c r="AA128" s="26" t="s">
        <v>134</v>
      </c>
    </row>
    <row r="129" spans="1:27" ht="12">
      <c r="A129" s="52"/>
      <c r="B129" s="52"/>
      <c r="C129" s="52"/>
      <c r="D129" s="52"/>
      <c r="E129" s="52"/>
      <c r="F129" s="52"/>
      <c r="G129" s="53"/>
      <c r="H129" s="54"/>
      <c r="I129" s="54"/>
      <c r="J129" s="55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27"/>
    </row>
    <row r="130" spans="1:27" ht="12">
      <c r="A130" s="56" t="s">
        <v>179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 t="s">
        <v>137</v>
      </c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</row>
    <row r="131" spans="1:27" ht="12.75" thickBo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</row>
    <row r="132" spans="1:27" ht="12.75" thickTop="1">
      <c r="A132" s="56" t="s">
        <v>173</v>
      </c>
      <c r="B132" s="56"/>
      <c r="C132" s="56"/>
      <c r="D132" s="56" t="s">
        <v>128</v>
      </c>
      <c r="E132" s="56"/>
      <c r="F132" s="56"/>
      <c r="G132" s="56" t="s">
        <v>174</v>
      </c>
      <c r="H132" s="56"/>
      <c r="I132" s="56"/>
      <c r="J132" s="56"/>
      <c r="K132" s="56" t="s">
        <v>175</v>
      </c>
      <c r="L132" s="56"/>
      <c r="M132" s="56"/>
      <c r="N132" s="58" t="s">
        <v>176</v>
      </c>
      <c r="O132" s="58"/>
      <c r="P132" s="59" t="s">
        <v>178</v>
      </c>
      <c r="Q132" s="59"/>
      <c r="R132" s="56" t="s">
        <v>170</v>
      </c>
      <c r="S132" s="56"/>
      <c r="T132" s="56" t="s">
        <v>171</v>
      </c>
      <c r="U132" s="56"/>
      <c r="V132" s="56"/>
      <c r="W132" s="59" t="s">
        <v>132</v>
      </c>
      <c r="X132" s="59"/>
      <c r="Y132" s="59"/>
      <c r="Z132" s="59"/>
      <c r="AA132" s="26" t="s">
        <v>134</v>
      </c>
    </row>
    <row r="133" spans="1:27" ht="12">
      <c r="A133" s="52"/>
      <c r="B133" s="52"/>
      <c r="C133" s="52"/>
      <c r="D133" s="52"/>
      <c r="E133" s="52"/>
      <c r="F133" s="52"/>
      <c r="G133" s="53"/>
      <c r="H133" s="54"/>
      <c r="I133" s="54"/>
      <c r="J133" s="55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27"/>
    </row>
    <row r="134" spans="1:27" ht="12">
      <c r="A134" s="56" t="s">
        <v>179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 t="s">
        <v>137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</row>
    <row r="135" spans="1:27" ht="12.75" thickBo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</row>
    <row r="136" ht="12.75" thickTop="1"/>
  </sheetData>
  <mergeCells count="687">
    <mergeCell ref="M8:O9"/>
    <mergeCell ref="P8:T9"/>
    <mergeCell ref="AF3:AJ3"/>
    <mergeCell ref="AC1:AJ1"/>
    <mergeCell ref="AC3:AC4"/>
    <mergeCell ref="AD3:AD4"/>
    <mergeCell ref="AE3:AE4"/>
    <mergeCell ref="A37:B37"/>
    <mergeCell ref="A38:B38"/>
    <mergeCell ref="A39:B39"/>
    <mergeCell ref="C38:D38"/>
    <mergeCell ref="C39:D39"/>
    <mergeCell ref="C37:D37"/>
    <mergeCell ref="C41:D41"/>
    <mergeCell ref="A46:B46"/>
    <mergeCell ref="C42:D42"/>
    <mergeCell ref="C43:D43"/>
    <mergeCell ref="C46:D46"/>
    <mergeCell ref="A10:B11"/>
    <mergeCell ref="A18:A19"/>
    <mergeCell ref="B18:C19"/>
    <mergeCell ref="A22:A23"/>
    <mergeCell ref="B22:C23"/>
    <mergeCell ref="A20:B20"/>
    <mergeCell ref="A21:B21"/>
    <mergeCell ref="A12:B13"/>
    <mergeCell ref="A14:B15"/>
    <mergeCell ref="C12:I13"/>
    <mergeCell ref="A35:A36"/>
    <mergeCell ref="A34:B34"/>
    <mergeCell ref="A32:B32"/>
    <mergeCell ref="A33:B33"/>
    <mergeCell ref="B35:C36"/>
    <mergeCell ref="C34:D34"/>
    <mergeCell ref="A24:B24"/>
    <mergeCell ref="A44:A45"/>
    <mergeCell ref="B44:C45"/>
    <mergeCell ref="A40:B40"/>
    <mergeCell ref="A41:B41"/>
    <mergeCell ref="A42:B42"/>
    <mergeCell ref="A43:B43"/>
    <mergeCell ref="C40:D40"/>
    <mergeCell ref="C25:D25"/>
    <mergeCell ref="A29:A30"/>
    <mergeCell ref="A25:B25"/>
    <mergeCell ref="A26:B26"/>
    <mergeCell ref="A27:B27"/>
    <mergeCell ref="C26:D26"/>
    <mergeCell ref="C27:D27"/>
    <mergeCell ref="C28:D28"/>
    <mergeCell ref="C31:D31"/>
    <mergeCell ref="C32:D32"/>
    <mergeCell ref="C33:D33"/>
    <mergeCell ref="B29:C30"/>
    <mergeCell ref="A28:B28"/>
    <mergeCell ref="A31:B31"/>
    <mergeCell ref="H23:J24"/>
    <mergeCell ref="C20:D20"/>
    <mergeCell ref="C21:D21"/>
    <mergeCell ref="C24:D24"/>
    <mergeCell ref="F19:H20"/>
    <mergeCell ref="F23:G24"/>
    <mergeCell ref="A6:C7"/>
    <mergeCell ref="D6:T7"/>
    <mergeCell ref="P23:P24"/>
    <mergeCell ref="K21:O22"/>
    <mergeCell ref="K23:O24"/>
    <mergeCell ref="P21:P22"/>
    <mergeCell ref="A17:B17"/>
    <mergeCell ref="C17:D17"/>
    <mergeCell ref="C10:I11"/>
    <mergeCell ref="F21:J22"/>
    <mergeCell ref="AA27:AA28"/>
    <mergeCell ref="G29:J30"/>
    <mergeCell ref="K29:M30"/>
    <mergeCell ref="P29:Q30"/>
    <mergeCell ref="R29:R30"/>
    <mergeCell ref="S27:U28"/>
    <mergeCell ref="R27:R28"/>
    <mergeCell ref="P27:Q28"/>
    <mergeCell ref="G27:J28"/>
    <mergeCell ref="K27:M28"/>
    <mergeCell ref="G33:J34"/>
    <mergeCell ref="K33:M34"/>
    <mergeCell ref="P33:Q34"/>
    <mergeCell ref="R31:R32"/>
    <mergeCell ref="G31:J32"/>
    <mergeCell ref="K31:M32"/>
    <mergeCell ref="P31:Q32"/>
    <mergeCell ref="R33:R34"/>
    <mergeCell ref="AA29:AA30"/>
    <mergeCell ref="S31:U32"/>
    <mergeCell ref="G37:J38"/>
    <mergeCell ref="K37:M38"/>
    <mergeCell ref="P37:Q38"/>
    <mergeCell ref="R35:R36"/>
    <mergeCell ref="S35:U36"/>
    <mergeCell ref="V35:W36"/>
    <mergeCell ref="X35:Z36"/>
    <mergeCell ref="G35:J36"/>
    <mergeCell ref="V27:W28"/>
    <mergeCell ref="X27:Z28"/>
    <mergeCell ref="S29:U30"/>
    <mergeCell ref="V29:W30"/>
    <mergeCell ref="X29:Z30"/>
    <mergeCell ref="K35:M36"/>
    <mergeCell ref="P35:Q36"/>
    <mergeCell ref="AA31:AA32"/>
    <mergeCell ref="S33:U34"/>
    <mergeCell ref="V33:W34"/>
    <mergeCell ref="X33:Z34"/>
    <mergeCell ref="AA33:AA34"/>
    <mergeCell ref="V31:W32"/>
    <mergeCell ref="X31:Z32"/>
    <mergeCell ref="AA35:AA36"/>
    <mergeCell ref="Z37:AA38"/>
    <mergeCell ref="V37:V38"/>
    <mergeCell ref="W37:Y38"/>
    <mergeCell ref="W39:Y40"/>
    <mergeCell ref="T39:U40"/>
    <mergeCell ref="G39:J40"/>
    <mergeCell ref="K39:M40"/>
    <mergeCell ref="P39:Q40"/>
    <mergeCell ref="Z39:AA40"/>
    <mergeCell ref="G41:J42"/>
    <mergeCell ref="K41:M42"/>
    <mergeCell ref="P41:Q42"/>
    <mergeCell ref="R41:S42"/>
    <mergeCell ref="V41:V42"/>
    <mergeCell ref="W41:Y42"/>
    <mergeCell ref="Z41:AA42"/>
    <mergeCell ref="R39:S40"/>
    <mergeCell ref="V39:V40"/>
    <mergeCell ref="F27:F36"/>
    <mergeCell ref="F37:F46"/>
    <mergeCell ref="F25:AA26"/>
    <mergeCell ref="N39:O40"/>
    <mergeCell ref="N41:O42"/>
    <mergeCell ref="N43:O44"/>
    <mergeCell ref="N45:O46"/>
    <mergeCell ref="Z43:AA44"/>
    <mergeCell ref="N37:O38"/>
    <mergeCell ref="N27:O28"/>
    <mergeCell ref="N29:O30"/>
    <mergeCell ref="N31:O32"/>
    <mergeCell ref="N33:O34"/>
    <mergeCell ref="N35:O36"/>
    <mergeCell ref="J10:N11"/>
    <mergeCell ref="O10:T11"/>
    <mergeCell ref="I17:T18"/>
    <mergeCell ref="I19:T20"/>
    <mergeCell ref="J12:N13"/>
    <mergeCell ref="O12:T13"/>
    <mergeCell ref="C14:I15"/>
    <mergeCell ref="J14:N15"/>
    <mergeCell ref="O14:T15"/>
    <mergeCell ref="F17:H18"/>
    <mergeCell ref="G45:J46"/>
    <mergeCell ref="K45:M46"/>
    <mergeCell ref="P45:Q46"/>
    <mergeCell ref="R45:S46"/>
    <mergeCell ref="G43:J44"/>
    <mergeCell ref="T37:U38"/>
    <mergeCell ref="R43:S44"/>
    <mergeCell ref="K43:M44"/>
    <mergeCell ref="T41:U42"/>
    <mergeCell ref="T43:U44"/>
    <mergeCell ref="P43:Q44"/>
    <mergeCell ref="R37:S38"/>
    <mergeCell ref="W45:Y46"/>
    <mergeCell ref="Z45:AA46"/>
    <mergeCell ref="V43:V44"/>
    <mergeCell ref="W43:Y44"/>
    <mergeCell ref="T45:U46"/>
    <mergeCell ref="V45:V46"/>
    <mergeCell ref="G51:T51"/>
    <mergeCell ref="K62:P62"/>
    <mergeCell ref="I55:J55"/>
    <mergeCell ref="K55:P55"/>
    <mergeCell ref="N53:U54"/>
    <mergeCell ref="Q55:U55"/>
    <mergeCell ref="F57:H57"/>
    <mergeCell ref="I57:J57"/>
    <mergeCell ref="F47:F51"/>
    <mergeCell ref="W50:Z51"/>
    <mergeCell ref="W56:Z57"/>
    <mergeCell ref="F56:H56"/>
    <mergeCell ref="I56:J56"/>
    <mergeCell ref="K56:P56"/>
    <mergeCell ref="Q56:U56"/>
    <mergeCell ref="F53:M54"/>
    <mergeCell ref="F55:H55"/>
    <mergeCell ref="W52:AA52"/>
    <mergeCell ref="W54:AA54"/>
    <mergeCell ref="W55:AA55"/>
    <mergeCell ref="W48:AA49"/>
    <mergeCell ref="K57:P57"/>
    <mergeCell ref="Q57:U57"/>
    <mergeCell ref="F58:H58"/>
    <mergeCell ref="I58:J58"/>
    <mergeCell ref="K58:P58"/>
    <mergeCell ref="Q58:U58"/>
    <mergeCell ref="F59:H59"/>
    <mergeCell ref="I59:J59"/>
    <mergeCell ref="K59:P59"/>
    <mergeCell ref="Q59:U59"/>
    <mergeCell ref="F60:H60"/>
    <mergeCell ref="I60:J60"/>
    <mergeCell ref="K60:P60"/>
    <mergeCell ref="Q60:U60"/>
    <mergeCell ref="F65:H65"/>
    <mergeCell ref="I65:J65"/>
    <mergeCell ref="K65:P65"/>
    <mergeCell ref="Q65:U65"/>
    <mergeCell ref="I67:J67"/>
    <mergeCell ref="K67:P67"/>
    <mergeCell ref="Q67:U67"/>
    <mergeCell ref="F66:H66"/>
    <mergeCell ref="I66:J66"/>
    <mergeCell ref="K66:P66"/>
    <mergeCell ref="Q66:U66"/>
    <mergeCell ref="A50:D67"/>
    <mergeCell ref="A48:D49"/>
    <mergeCell ref="F64:H64"/>
    <mergeCell ref="I64:J64"/>
    <mergeCell ref="F62:H62"/>
    <mergeCell ref="I62:J62"/>
    <mergeCell ref="G48:T48"/>
    <mergeCell ref="G49:T49"/>
    <mergeCell ref="G50:T50"/>
    <mergeCell ref="F67:H67"/>
    <mergeCell ref="K64:P64"/>
    <mergeCell ref="Q64:U64"/>
    <mergeCell ref="F63:H63"/>
    <mergeCell ref="I63:J63"/>
    <mergeCell ref="K63:P63"/>
    <mergeCell ref="Q63:U63"/>
    <mergeCell ref="W67:AA67"/>
    <mergeCell ref="W53:AA53"/>
    <mergeCell ref="W59:AA59"/>
    <mergeCell ref="W65:AA65"/>
    <mergeCell ref="W60:AA60"/>
    <mergeCell ref="W61:AA61"/>
    <mergeCell ref="W64:AA64"/>
    <mergeCell ref="W66:AA66"/>
    <mergeCell ref="W58:AA58"/>
    <mergeCell ref="W62:Z63"/>
    <mergeCell ref="V18:X18"/>
    <mergeCell ref="V19:X19"/>
    <mergeCell ref="Y18:AA18"/>
    <mergeCell ref="Y19:AA19"/>
    <mergeCell ref="V16:X16"/>
    <mergeCell ref="V17:X17"/>
    <mergeCell ref="Y16:AA16"/>
    <mergeCell ref="Y17:AA17"/>
    <mergeCell ref="Y20:AA20"/>
    <mergeCell ref="Y21:AA21"/>
    <mergeCell ref="V22:X22"/>
    <mergeCell ref="Q62:U62"/>
    <mergeCell ref="V20:X20"/>
    <mergeCell ref="G47:T47"/>
    <mergeCell ref="F61:H61"/>
    <mergeCell ref="I61:J61"/>
    <mergeCell ref="K61:P61"/>
    <mergeCell ref="Q61:U61"/>
    <mergeCell ref="V23:X23"/>
    <mergeCell ref="Y22:AA22"/>
    <mergeCell ref="Y23:AA23"/>
    <mergeCell ref="V21:X21"/>
    <mergeCell ref="N71:P71"/>
    <mergeCell ref="Q71:R71"/>
    <mergeCell ref="S71:U71"/>
    <mergeCell ref="B69:C70"/>
    <mergeCell ref="A71:C71"/>
    <mergeCell ref="D71:E71"/>
    <mergeCell ref="F71:I71"/>
    <mergeCell ref="V71:AA71"/>
    <mergeCell ref="A72:C72"/>
    <mergeCell ref="D72:E72"/>
    <mergeCell ref="F72:I72"/>
    <mergeCell ref="K72:M72"/>
    <mergeCell ref="N72:P72"/>
    <mergeCell ref="Q72:R72"/>
    <mergeCell ref="S72:U72"/>
    <mergeCell ref="V72:AA72"/>
    <mergeCell ref="K71:M71"/>
    <mergeCell ref="A73:C73"/>
    <mergeCell ref="D73:E73"/>
    <mergeCell ref="F73:I73"/>
    <mergeCell ref="K73:M73"/>
    <mergeCell ref="N73:P73"/>
    <mergeCell ref="Q73:R73"/>
    <mergeCell ref="S73:U73"/>
    <mergeCell ref="V73:AA73"/>
    <mergeCell ref="A74:C74"/>
    <mergeCell ref="D74:E74"/>
    <mergeCell ref="F74:I74"/>
    <mergeCell ref="K74:M74"/>
    <mergeCell ref="N74:P74"/>
    <mergeCell ref="Q74:R74"/>
    <mergeCell ref="S74:U74"/>
    <mergeCell ref="V74:AA74"/>
    <mergeCell ref="A75:C75"/>
    <mergeCell ref="D75:E75"/>
    <mergeCell ref="F75:I75"/>
    <mergeCell ref="K75:M75"/>
    <mergeCell ref="N75:P75"/>
    <mergeCell ref="Q75:R75"/>
    <mergeCell ref="S75:U75"/>
    <mergeCell ref="V75:AA75"/>
    <mergeCell ref="A76:C76"/>
    <mergeCell ref="D76:E76"/>
    <mergeCell ref="F76:I76"/>
    <mergeCell ref="K76:M76"/>
    <mergeCell ref="N76:P76"/>
    <mergeCell ref="Q76:R76"/>
    <mergeCell ref="S76:U76"/>
    <mergeCell ref="V76:AA76"/>
    <mergeCell ref="A77:C77"/>
    <mergeCell ref="D77:E77"/>
    <mergeCell ref="F77:I77"/>
    <mergeCell ref="K77:M77"/>
    <mergeCell ref="N77:P77"/>
    <mergeCell ref="Q77:R77"/>
    <mergeCell ref="S77:U77"/>
    <mergeCell ref="V77:AA77"/>
    <mergeCell ref="A78:C78"/>
    <mergeCell ref="D78:E78"/>
    <mergeCell ref="F78:I78"/>
    <mergeCell ref="K78:M78"/>
    <mergeCell ref="N78:P78"/>
    <mergeCell ref="Q78:R78"/>
    <mergeCell ref="S78:U78"/>
    <mergeCell ref="V78:AA78"/>
    <mergeCell ref="A79:C79"/>
    <mergeCell ref="D79:E79"/>
    <mergeCell ref="F79:I79"/>
    <mergeCell ref="K79:M79"/>
    <mergeCell ref="N79:P79"/>
    <mergeCell ref="Q79:R79"/>
    <mergeCell ref="S79:U79"/>
    <mergeCell ref="V79:AA79"/>
    <mergeCell ref="A80:C80"/>
    <mergeCell ref="D80:E80"/>
    <mergeCell ref="F80:I80"/>
    <mergeCell ref="K80:M80"/>
    <mergeCell ref="N80:P80"/>
    <mergeCell ref="Q80:R80"/>
    <mergeCell ref="S80:U80"/>
    <mergeCell ref="V80:AA80"/>
    <mergeCell ref="A81:C81"/>
    <mergeCell ref="D81:E81"/>
    <mergeCell ref="F81:I81"/>
    <mergeCell ref="K81:M81"/>
    <mergeCell ref="N81:P81"/>
    <mergeCell ref="Q81:R81"/>
    <mergeCell ref="S81:U81"/>
    <mergeCell ref="V81:AA81"/>
    <mergeCell ref="A82:C82"/>
    <mergeCell ref="D82:E82"/>
    <mergeCell ref="F82:I82"/>
    <mergeCell ref="K82:M82"/>
    <mergeCell ref="N82:P82"/>
    <mergeCell ref="Q82:R82"/>
    <mergeCell ref="S82:U82"/>
    <mergeCell ref="V82:AA82"/>
    <mergeCell ref="A83:C83"/>
    <mergeCell ref="D83:E83"/>
    <mergeCell ref="F83:I83"/>
    <mergeCell ref="K83:M83"/>
    <mergeCell ref="N83:P83"/>
    <mergeCell ref="Q83:R83"/>
    <mergeCell ref="S83:U83"/>
    <mergeCell ref="V83:AA83"/>
    <mergeCell ref="A84:C84"/>
    <mergeCell ref="D84:E84"/>
    <mergeCell ref="F84:I84"/>
    <mergeCell ref="K84:M84"/>
    <mergeCell ref="N84:P84"/>
    <mergeCell ref="Q84:R84"/>
    <mergeCell ref="S84:U84"/>
    <mergeCell ref="V84:AA84"/>
    <mergeCell ref="A85:C85"/>
    <mergeCell ref="D85:E85"/>
    <mergeCell ref="F85:I85"/>
    <mergeCell ref="K85:M85"/>
    <mergeCell ref="N85:P85"/>
    <mergeCell ref="Q85:R85"/>
    <mergeCell ref="S85:U85"/>
    <mergeCell ref="V85:AA85"/>
    <mergeCell ref="A86:C86"/>
    <mergeCell ref="D86:E86"/>
    <mergeCell ref="F86:I86"/>
    <mergeCell ref="K86:M86"/>
    <mergeCell ref="N86:P86"/>
    <mergeCell ref="Q86:R86"/>
    <mergeCell ref="S86:U86"/>
    <mergeCell ref="V86:AA86"/>
    <mergeCell ref="A87:C87"/>
    <mergeCell ref="D87:E87"/>
    <mergeCell ref="F87:I87"/>
    <mergeCell ref="K87:M87"/>
    <mergeCell ref="N87:P87"/>
    <mergeCell ref="Q87:R87"/>
    <mergeCell ref="S87:U87"/>
    <mergeCell ref="V87:AA87"/>
    <mergeCell ref="A88:C88"/>
    <mergeCell ref="D88:E88"/>
    <mergeCell ref="F88:I88"/>
    <mergeCell ref="K88:M88"/>
    <mergeCell ref="N88:P88"/>
    <mergeCell ref="Q88:R88"/>
    <mergeCell ref="S88:U88"/>
    <mergeCell ref="V88:AA88"/>
    <mergeCell ref="A89:C89"/>
    <mergeCell ref="D89:E89"/>
    <mergeCell ref="F89:I89"/>
    <mergeCell ref="K89:M89"/>
    <mergeCell ref="N89:P89"/>
    <mergeCell ref="Q89:R89"/>
    <mergeCell ref="S89:U89"/>
    <mergeCell ref="V89:AA89"/>
    <mergeCell ref="A90:C90"/>
    <mergeCell ref="D90:E90"/>
    <mergeCell ref="F90:I90"/>
    <mergeCell ref="K90:M90"/>
    <mergeCell ref="N90:P90"/>
    <mergeCell ref="Q90:R90"/>
    <mergeCell ref="S90:U90"/>
    <mergeCell ref="V90:AA90"/>
    <mergeCell ref="A91:C91"/>
    <mergeCell ref="D91:E91"/>
    <mergeCell ref="F91:I91"/>
    <mergeCell ref="K91:M91"/>
    <mergeCell ref="N91:P91"/>
    <mergeCell ref="Q91:R91"/>
    <mergeCell ref="S91:U91"/>
    <mergeCell ref="V91:AA91"/>
    <mergeCell ref="A92:C92"/>
    <mergeCell ref="D92:E92"/>
    <mergeCell ref="F92:I92"/>
    <mergeCell ref="K92:M92"/>
    <mergeCell ref="N92:P92"/>
    <mergeCell ref="Q92:R92"/>
    <mergeCell ref="S92:U92"/>
    <mergeCell ref="V92:AA92"/>
    <mergeCell ref="A93:C93"/>
    <mergeCell ref="D93:E93"/>
    <mergeCell ref="F93:I93"/>
    <mergeCell ref="K93:M93"/>
    <mergeCell ref="N93:P93"/>
    <mergeCell ref="Q93:R93"/>
    <mergeCell ref="S93:U93"/>
    <mergeCell ref="V93:AA93"/>
    <mergeCell ref="A94:C94"/>
    <mergeCell ref="D94:E94"/>
    <mergeCell ref="F94:I94"/>
    <mergeCell ref="K94:M94"/>
    <mergeCell ref="N94:P94"/>
    <mergeCell ref="Q94:R94"/>
    <mergeCell ref="S94:U94"/>
    <mergeCell ref="V94:AA94"/>
    <mergeCell ref="A95:C95"/>
    <mergeCell ref="D95:E95"/>
    <mergeCell ref="F95:I95"/>
    <mergeCell ref="K95:M95"/>
    <mergeCell ref="N95:P95"/>
    <mergeCell ref="Q95:R95"/>
    <mergeCell ref="S95:U95"/>
    <mergeCell ref="V95:AA95"/>
    <mergeCell ref="A96:C96"/>
    <mergeCell ref="D96:E96"/>
    <mergeCell ref="F96:I96"/>
    <mergeCell ref="K96:M96"/>
    <mergeCell ref="N96:P96"/>
    <mergeCell ref="Q96:R96"/>
    <mergeCell ref="S96:U96"/>
    <mergeCell ref="V96:AA96"/>
    <mergeCell ref="A97:C97"/>
    <mergeCell ref="D97:E97"/>
    <mergeCell ref="F97:I97"/>
    <mergeCell ref="K97:M97"/>
    <mergeCell ref="N97:P97"/>
    <mergeCell ref="Q97:R97"/>
    <mergeCell ref="S97:U97"/>
    <mergeCell ref="V97:AA97"/>
    <mergeCell ref="A98:C98"/>
    <mergeCell ref="D98:E98"/>
    <mergeCell ref="F98:I98"/>
    <mergeCell ref="K98:M98"/>
    <mergeCell ref="N98:P98"/>
    <mergeCell ref="Q98:R98"/>
    <mergeCell ref="S98:U98"/>
    <mergeCell ref="V98:AA98"/>
    <mergeCell ref="A99:C99"/>
    <mergeCell ref="D99:E99"/>
    <mergeCell ref="F99:I99"/>
    <mergeCell ref="K99:M99"/>
    <mergeCell ref="N99:P99"/>
    <mergeCell ref="Q99:R99"/>
    <mergeCell ref="S99:U99"/>
    <mergeCell ref="V99:AA99"/>
    <mergeCell ref="A100:C100"/>
    <mergeCell ref="D100:E100"/>
    <mergeCell ref="F100:I100"/>
    <mergeCell ref="K100:M100"/>
    <mergeCell ref="R104:S104"/>
    <mergeCell ref="T104:V104"/>
    <mergeCell ref="W104:Z104"/>
    <mergeCell ref="N100:P100"/>
    <mergeCell ref="Q100:R100"/>
    <mergeCell ref="S100:U100"/>
    <mergeCell ref="V100:AA100"/>
    <mergeCell ref="D105:F105"/>
    <mergeCell ref="G105:J105"/>
    <mergeCell ref="K105:M105"/>
    <mergeCell ref="B102:AA103"/>
    <mergeCell ref="A104:C104"/>
    <mergeCell ref="D104:F104"/>
    <mergeCell ref="G104:J104"/>
    <mergeCell ref="K104:M104"/>
    <mergeCell ref="N104:O104"/>
    <mergeCell ref="P104:Q104"/>
    <mergeCell ref="W105:Z105"/>
    <mergeCell ref="A106:M106"/>
    <mergeCell ref="N106:AA106"/>
    <mergeCell ref="A107:M107"/>
    <mergeCell ref="N107:AA107"/>
    <mergeCell ref="N105:O105"/>
    <mergeCell ref="P105:Q105"/>
    <mergeCell ref="R105:S105"/>
    <mergeCell ref="T105:V105"/>
    <mergeCell ref="A105:C105"/>
    <mergeCell ref="A108:C108"/>
    <mergeCell ref="D108:F108"/>
    <mergeCell ref="G108:J108"/>
    <mergeCell ref="K108:M108"/>
    <mergeCell ref="N108:O108"/>
    <mergeCell ref="P108:Q108"/>
    <mergeCell ref="R108:S108"/>
    <mergeCell ref="T108:V108"/>
    <mergeCell ref="W108:Z108"/>
    <mergeCell ref="A109:C109"/>
    <mergeCell ref="D109:F109"/>
    <mergeCell ref="G109:J109"/>
    <mergeCell ref="K109:M109"/>
    <mergeCell ref="N109:O109"/>
    <mergeCell ref="P109:Q109"/>
    <mergeCell ref="R109:S109"/>
    <mergeCell ref="T109:V109"/>
    <mergeCell ref="W109:Z109"/>
    <mergeCell ref="A110:M110"/>
    <mergeCell ref="N110:AA110"/>
    <mergeCell ref="A111:M111"/>
    <mergeCell ref="N111:AA111"/>
    <mergeCell ref="A112:C112"/>
    <mergeCell ref="D112:F112"/>
    <mergeCell ref="G112:J112"/>
    <mergeCell ref="K112:M112"/>
    <mergeCell ref="N112:O112"/>
    <mergeCell ref="P112:Q112"/>
    <mergeCell ref="R112:S112"/>
    <mergeCell ref="T112:V112"/>
    <mergeCell ref="W112:Z112"/>
    <mergeCell ref="A113:C113"/>
    <mergeCell ref="D113:F113"/>
    <mergeCell ref="G113:J113"/>
    <mergeCell ref="K113:M113"/>
    <mergeCell ref="N113:O113"/>
    <mergeCell ref="P113:Q113"/>
    <mergeCell ref="R113:S113"/>
    <mergeCell ref="T113:V113"/>
    <mergeCell ref="W113:Z113"/>
    <mergeCell ref="A114:M114"/>
    <mergeCell ref="N114:AA114"/>
    <mergeCell ref="A115:M115"/>
    <mergeCell ref="N115:AA115"/>
    <mergeCell ref="A116:C116"/>
    <mergeCell ref="D116:F116"/>
    <mergeCell ref="G116:J116"/>
    <mergeCell ref="K116:M116"/>
    <mergeCell ref="N116:O116"/>
    <mergeCell ref="P116:Q116"/>
    <mergeCell ref="R116:S116"/>
    <mergeCell ref="T116:V116"/>
    <mergeCell ref="W116:Z116"/>
    <mergeCell ref="A117:C117"/>
    <mergeCell ref="D117:F117"/>
    <mergeCell ref="G117:J117"/>
    <mergeCell ref="K117:M117"/>
    <mergeCell ref="N117:O117"/>
    <mergeCell ref="P117:Q117"/>
    <mergeCell ref="R117:S117"/>
    <mergeCell ref="T117:V117"/>
    <mergeCell ref="W117:Z117"/>
    <mergeCell ref="A118:M118"/>
    <mergeCell ref="N118:AA118"/>
    <mergeCell ref="A119:M119"/>
    <mergeCell ref="N119:AA119"/>
    <mergeCell ref="A120:C120"/>
    <mergeCell ref="D120:F120"/>
    <mergeCell ref="G120:J120"/>
    <mergeCell ref="K120:M120"/>
    <mergeCell ref="N120:O120"/>
    <mergeCell ref="P120:Q120"/>
    <mergeCell ref="R120:S120"/>
    <mergeCell ref="T120:V120"/>
    <mergeCell ref="W120:Z120"/>
    <mergeCell ref="A121:C121"/>
    <mergeCell ref="D121:F121"/>
    <mergeCell ref="G121:J121"/>
    <mergeCell ref="K121:M121"/>
    <mergeCell ref="N121:O121"/>
    <mergeCell ref="P121:Q121"/>
    <mergeCell ref="R121:S121"/>
    <mergeCell ref="T121:V121"/>
    <mergeCell ref="W121:Z121"/>
    <mergeCell ref="A122:M122"/>
    <mergeCell ref="N122:AA122"/>
    <mergeCell ref="A123:M123"/>
    <mergeCell ref="N123:AA123"/>
    <mergeCell ref="A124:C124"/>
    <mergeCell ref="D124:F124"/>
    <mergeCell ref="G124:J124"/>
    <mergeCell ref="K124:M124"/>
    <mergeCell ref="N124:O124"/>
    <mergeCell ref="P124:Q124"/>
    <mergeCell ref="R124:S124"/>
    <mergeCell ref="T124:V124"/>
    <mergeCell ref="W124:Z124"/>
    <mergeCell ref="A125:C125"/>
    <mergeCell ref="D125:F125"/>
    <mergeCell ref="G125:J125"/>
    <mergeCell ref="K125:M125"/>
    <mergeCell ref="N125:O125"/>
    <mergeCell ref="P125:Q125"/>
    <mergeCell ref="R125:S125"/>
    <mergeCell ref="T125:V125"/>
    <mergeCell ref="W125:Z125"/>
    <mergeCell ref="A126:M126"/>
    <mergeCell ref="N126:AA126"/>
    <mergeCell ref="A127:M127"/>
    <mergeCell ref="N127:AA127"/>
    <mergeCell ref="A128:C128"/>
    <mergeCell ref="D128:F128"/>
    <mergeCell ref="G128:J128"/>
    <mergeCell ref="K128:M128"/>
    <mergeCell ref="N128:O128"/>
    <mergeCell ref="P128:Q128"/>
    <mergeCell ref="R128:S128"/>
    <mergeCell ref="T128:V128"/>
    <mergeCell ref="W128:Z128"/>
    <mergeCell ref="A129:C129"/>
    <mergeCell ref="D129:F129"/>
    <mergeCell ref="G129:J129"/>
    <mergeCell ref="K129:M129"/>
    <mergeCell ref="N129:O129"/>
    <mergeCell ref="P129:Q129"/>
    <mergeCell ref="R129:S129"/>
    <mergeCell ref="T129:V129"/>
    <mergeCell ref="W129:Z129"/>
    <mergeCell ref="A130:M130"/>
    <mergeCell ref="N130:AA130"/>
    <mergeCell ref="A131:M131"/>
    <mergeCell ref="N131:AA131"/>
    <mergeCell ref="A132:C132"/>
    <mergeCell ref="D132:F132"/>
    <mergeCell ref="G132:J132"/>
    <mergeCell ref="K132:M132"/>
    <mergeCell ref="W133:Z133"/>
    <mergeCell ref="N132:O132"/>
    <mergeCell ref="P132:Q132"/>
    <mergeCell ref="R132:S132"/>
    <mergeCell ref="T132:V132"/>
    <mergeCell ref="N133:O133"/>
    <mergeCell ref="P133:Q133"/>
    <mergeCell ref="R133:S133"/>
    <mergeCell ref="T133:V133"/>
    <mergeCell ref="W132:Z132"/>
    <mergeCell ref="A134:M134"/>
    <mergeCell ref="N134:AA134"/>
    <mergeCell ref="A135:M135"/>
    <mergeCell ref="N135:AA135"/>
    <mergeCell ref="A133:C133"/>
    <mergeCell ref="D133:F133"/>
    <mergeCell ref="G133:J133"/>
    <mergeCell ref="K133:M133"/>
  </mergeCells>
  <conditionalFormatting sqref="Y16:AA23 D6:G8 H6:J7 K6:L8 M6:T7">
    <cfRule type="cellIs" priority="1" dxfId="0" operator="equal" stopIfTrue="1">
      <formula>0</formula>
    </cfRule>
  </conditionalFormatting>
  <dataValidations count="6">
    <dataValidation type="list" allowBlank="1" showInputMessage="1" showErrorMessage="1" sqref="C10:T11">
      <formula1>$AC$5:$AC$35</formula1>
    </dataValidation>
    <dataValidation allowBlank="1" showInputMessage="1" showErrorMessage="1" imeMode="on" sqref="G39:O44 K6:L8 X29:Z36 C12:T13 I17:T20 Y16:AA23 G47:M51 I56:U67 W50:AA67 A50:D50 M6:Q7 H6:J7 D6:G8 G29:O36 R6:T7"/>
    <dataValidation allowBlank="1" showInputMessage="1" showErrorMessage="1" imeMode="off" sqref="P39:Y44 P29:W36"/>
    <dataValidation type="list" allowBlank="1" showInputMessage="1" showErrorMessage="1" sqref="C20:D21 C24:D28 C31:D34 C37:D43 C46:D46">
      <formula1>$AC$37:$AC$39</formula1>
    </dataValidation>
    <dataValidation type="list" allowBlank="1" showInputMessage="1" showErrorMessage="1" sqref="F56:H67">
      <formula1>$AC$45:$AC$48</formula1>
    </dataValidation>
    <dataValidation type="list" allowBlank="1" showInputMessage="1" showErrorMessage="1" sqref="G105:J105 G109:J109 G113:J113 G117:J117 G121:J121 G125:J125 G129:J129 G133:J133">
      <formula1>$AC$37:$AC$43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k.kakoi</dc:creator>
  <cp:keywords/>
  <dc:description/>
  <cp:lastModifiedBy>akeno</cp:lastModifiedBy>
  <cp:lastPrinted>2003-07-14T10:56:26Z</cp:lastPrinted>
  <dcterms:created xsi:type="dcterms:W3CDTF">2003-07-13T01:14:51Z</dcterms:created>
  <dcterms:modified xsi:type="dcterms:W3CDTF">2006-04-18T13:36:39Z</dcterms:modified>
  <cp:category/>
  <cp:version/>
  <cp:contentType/>
  <cp:contentStatus/>
</cp:coreProperties>
</file>